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amarquez\Documents\Planes de Acción\Por actualizar\"/>
    </mc:Choice>
  </mc:AlternateContent>
  <xr:revisionPtr revIDLastSave="0" documentId="13_ncr:1_{3ECD5329-AEA5-43BD-80F5-C496A2AE70FD}" xr6:coauthVersionLast="47" xr6:coauthVersionMax="47" xr10:uidLastSave="{00000000-0000-0000-0000-000000000000}"/>
  <bookViews>
    <workbookView xWindow="-120" yWindow="-120" windowWidth="20730" windowHeight="11040" tabRatio="509" firstSheet="1" activeTab="1" xr2:uid="{00000000-000D-0000-FFFF-FFFF00000000}"/>
  </bookViews>
  <sheets>
    <sheet name="BASE" sheetId="4" state="hidden" r:id="rId1"/>
    <sheet name="Formulación Planes Inst." sheetId="1" r:id="rId2"/>
  </sheets>
  <externalReferences>
    <externalReference r:id="rId3"/>
    <externalReference r:id="rId4"/>
  </externalReferences>
  <definedNames>
    <definedName name="_xlnm._FilterDatabase" localSheetId="1" hidden="1">'Formulación Planes Inst.'!$A$5:$AN$73</definedName>
    <definedName name="_xlnm.Print_Area" localSheetId="1">'Formulación Planes Inst.'!$A$1:$L$73</definedName>
    <definedName name="consolidado_flujos_de_caja_2014">'[1]consolidado fujos de caja'!$A$1:$ET$99</definedName>
    <definedName name="consolidado_ingresos_2014">'[1]consolidado de Ingresos'!$A$1:$IV$65536</definedName>
    <definedName name="dd">#REF!</definedName>
    <definedName name="Flujo_caja_2011">'[1]flujo 2011'!$B$1:$O$131</definedName>
    <definedName name="flujo_caja_2012">'[1]flujo 2012'!$B$1:$O$131</definedName>
    <definedName name="flujo_caja_2013">'[1]flujo 2013'!$B$1:$O$139</definedName>
    <definedName name="flujo_de_caja_2010">'[1]flujo -2010'!$B$1:$U$135</definedName>
    <definedName name="flujo_de_caja_2014">[1]ACTUALIZADO!$A$1:$T$141</definedName>
    <definedName name="flujo_real2014">'[1]consolidado fujos de caja'!$A$1:$EQ$90</definedName>
    <definedName name="FREEE">#REF!</definedName>
    <definedName name="homologacion_2015">#REF!</definedName>
    <definedName name="homologacion1">#REF!</definedName>
    <definedName name="metas_acumuladas_2012">'[1]Metas Acum 2012'!$A$1:$IV$65536</definedName>
    <definedName name="metas_acumuladas_2013">'[1]Metas acu A 2013'!$A$1:$IV$65536</definedName>
    <definedName name="metas_consolidadas2014">'[1]METAS ACUMULADAS2014'!$A$1:$IV$65536</definedName>
    <definedName name="PRE_2015">#REF!</definedName>
    <definedName name="pre_2015N">'[2]Ingreso y Aportes'!$D:$AD</definedName>
    <definedName name="Presidencia">#REF!</definedName>
    <definedName name="proyeccion_2014FC">[1]ESTRUCTURA!$A$1:$O$172</definedName>
    <definedName name="SA">#REF!</definedName>
    <definedName name="sa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4" i="1" l="1"/>
  <c r="H64" i="1"/>
  <c r="H68" i="1"/>
  <c r="I68" i="1"/>
  <c r="S18" i="1" l="1"/>
  <c r="I18" i="1"/>
  <c r="H18" i="1"/>
  <c r="AK15" i="1"/>
  <c r="AF15" i="1"/>
  <c r="AA15" i="1"/>
  <c r="V15" i="1"/>
  <c r="S15" i="1"/>
  <c r="I15" i="1"/>
  <c r="H15" i="1"/>
  <c r="AK11" i="1"/>
  <c r="AF11" i="1"/>
  <c r="S11" i="1"/>
  <c r="I11" i="1"/>
  <c r="H11" i="1"/>
  <c r="AK8" i="1"/>
  <c r="AF8" i="1"/>
  <c r="AA8" i="1"/>
  <c r="S8" i="1"/>
  <c r="I8" i="1"/>
  <c r="H8" i="1"/>
  <c r="I60" i="1" l="1"/>
  <c r="H60" i="1"/>
  <c r="I56" i="1"/>
  <c r="H56" i="1"/>
  <c r="I52" i="1" l="1"/>
  <c r="H52" i="1"/>
  <c r="I48" i="1" l="1"/>
  <c r="H48" i="1"/>
  <c r="I45" i="1"/>
  <c r="H45" i="1"/>
  <c r="I41" i="1"/>
  <c r="H41" i="1"/>
  <c r="I37" i="1"/>
  <c r="H37" i="1"/>
  <c r="I33" i="1"/>
  <c r="H33" i="1"/>
  <c r="I29" i="1"/>
  <c r="H29" i="1"/>
  <c r="I26" i="1"/>
  <c r="H26" i="1"/>
  <c r="H23" i="1" l="1"/>
  <c r="I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tc={F0E3A1FD-E4AE-4D90-B80D-FA5CDBB31565}</author>
  </authors>
  <commentList>
    <comment ref="B8" authorId="0" shapeId="0" xr:uid="{F0E3A1FD-E4AE-4D90-B80D-FA5CDBB3156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Dirección de Transparencia y Cumplimiento</t>
      </text>
    </comment>
  </commentList>
</comments>
</file>

<file path=xl/sharedStrings.xml><?xml version="1.0" encoding="utf-8"?>
<sst xmlns="http://schemas.openxmlformats.org/spreadsheetml/2006/main" count="669" uniqueCount="327">
  <si>
    <t>POLÍTICA</t>
  </si>
  <si>
    <t>ÁREAS</t>
  </si>
  <si>
    <t>OBJETIVO ESTRATÉGICO</t>
  </si>
  <si>
    <t>Si</t>
  </si>
  <si>
    <t>Si, tengo el entregable</t>
  </si>
  <si>
    <t>Gestión Estratégica del Talento Humano</t>
  </si>
  <si>
    <t>Gerencia de Gestión Humana</t>
  </si>
  <si>
    <t>Contribuir en el cierre de la brecha habitacional y mejorar la calidad de vida del afiliado</t>
  </si>
  <si>
    <t>No</t>
  </si>
  <si>
    <t xml:space="preserve">No, Justificación columna  Observaciones </t>
  </si>
  <si>
    <t>Plan de Integridad</t>
  </si>
  <si>
    <t xml:space="preserve">Gerencia Planeación Estratégica </t>
  </si>
  <si>
    <t>Fortalecimiento gerencial, táctico y operativo centrado en el afiliado</t>
  </si>
  <si>
    <t>Planeación Institucional</t>
  </si>
  <si>
    <t>Gerencia Contratación ​</t>
  </si>
  <si>
    <t>Contar con tecnología y datos para la toma de decisiones estratégicas</t>
  </si>
  <si>
    <t>Compras y contratación pública</t>
  </si>
  <si>
    <t>Gerencia Gestión de Procesos</t>
  </si>
  <si>
    <t xml:space="preserve">Equipo comprometido con la entidad y con la excelencia en el servicio al afiliado </t>
  </si>
  <si>
    <t>Fortalecimiento Instit. y Simplificación Procesos</t>
  </si>
  <si>
    <t>Vicepresidencia de Tecnologias y Transformación Digital</t>
  </si>
  <si>
    <t>Gobierno Digital</t>
  </si>
  <si>
    <t>Gerencia de Seguridad de la Información</t>
  </si>
  <si>
    <t>INDICADOR</t>
  </si>
  <si>
    <t>Seguridad Digital</t>
  </si>
  <si>
    <t>Resultado</t>
  </si>
  <si>
    <t>Plan de Defensa Jurídica</t>
  </si>
  <si>
    <t>Gerencia SAC</t>
  </si>
  <si>
    <t>Producto</t>
  </si>
  <si>
    <t>Servicio al ciudadano</t>
  </si>
  <si>
    <t>Gerencia Administrativa​</t>
  </si>
  <si>
    <t>Racionalización de trámites</t>
  </si>
  <si>
    <t>Gerencia de Antifraudes</t>
  </si>
  <si>
    <t>Participación ciudadana</t>
  </si>
  <si>
    <t>Gerencia de Analitica de Datos</t>
  </si>
  <si>
    <t xml:space="preserve">Gestión Ambiental </t>
  </si>
  <si>
    <t>Plan de Seguimiento y Evaluación Desempeño Institucional</t>
  </si>
  <si>
    <t>Transparencia, acceso a la información. pública y lucha contra la corrupción</t>
  </si>
  <si>
    <t>Gestión Documental</t>
  </si>
  <si>
    <t>Gestión de la Información Estadística</t>
  </si>
  <si>
    <t>Gestión del Conocimiento y la Innovación</t>
  </si>
  <si>
    <t>Control Interno</t>
  </si>
  <si>
    <t>No.</t>
  </si>
  <si>
    <t>PLAN INSTITUCIONAL</t>
  </si>
  <si>
    <t>LÍDER DE POLÍTICA</t>
  </si>
  <si>
    <t>Gestión Estratégica del Talento Humano.</t>
  </si>
  <si>
    <t>Plan Estratégico de Talento Humano</t>
  </si>
  <si>
    <t>Plan Institucional de Archivos de la Entidad -PINAR</t>
  </si>
  <si>
    <t>Plan Institucional de Archivos - PINAR</t>
  </si>
  <si>
    <t>Plan de Incentivos Institucionales</t>
  </si>
  <si>
    <t>Plan Anual de Adquisiciones</t>
  </si>
  <si>
    <t>Plan Anual de Adquisiciones - PAA</t>
  </si>
  <si>
    <t>Plan Institucional de Capacitación - PIC</t>
  </si>
  <si>
    <t>Plan Anual de Vacantes</t>
  </si>
  <si>
    <t>N/A</t>
  </si>
  <si>
    <t>Plan de Seguridad y Salud en el Trabajo</t>
  </si>
  <si>
    <t>Plan de Previsión de Recursos Humanos</t>
  </si>
  <si>
    <t xml:space="preserve">Plan Estratégico de Talento Humano
</t>
  </si>
  <si>
    <t>Política de Integridad</t>
  </si>
  <si>
    <t>Plan de Planeación Institucional</t>
  </si>
  <si>
    <t>Plan Institucional de Capacitación</t>
  </si>
  <si>
    <t>Plan Fortalecimiento Instititucional y Simplificación Procesos</t>
  </si>
  <si>
    <t>Plan de Trabajo Anual en Seguridad y Salud en el Trabajo</t>
  </si>
  <si>
    <t>Plan de Tecnologias de la Información y Comunicación - PETI</t>
  </si>
  <si>
    <t>Plan Anticorrupción y de Atención al Ciudadano</t>
  </si>
  <si>
    <t xml:space="preserve">Plan Anticorrupción y Atención al Ciudadano - Rendición de Cuentas y Participacipación Ciudadana
</t>
  </si>
  <si>
    <t>Plan de Integridad
Plan Fortalecimiento Instititucional y Simplificación Procesos</t>
  </si>
  <si>
    <t>Plan de Seguridad y Privacidad de la Información</t>
  </si>
  <si>
    <t>Plan Estratégico de Tecnologías de la Información y las Comunicaciones PETI</t>
  </si>
  <si>
    <t>Plan de Tratamiento de Riesgos de Seguridad y Privacidad de la Información</t>
  </si>
  <si>
    <t>Plan de Tratamiento de Riesgos de Seguridad y Privacidad</t>
  </si>
  <si>
    <t>Servicio al ciudadano.</t>
  </si>
  <si>
    <t>Plan Anticorrupción y Atención al Ciudadano - Servicio al Ciudadano</t>
  </si>
  <si>
    <t>Racionalización de trámites.</t>
  </si>
  <si>
    <t>Plan Anticorrupción y Atención al Ciudadano - Racionalización Trámites</t>
  </si>
  <si>
    <t>Participación ciudadana.</t>
  </si>
  <si>
    <t>Plan Anticorrupción y Atención al Ciudadano - Rendición de Cuentas y Participacipación Ciudadana</t>
  </si>
  <si>
    <t>Plan de Gestión Ambiental</t>
  </si>
  <si>
    <t>Transparencia, acceso a la información. pública y lucha contra la corrupción.</t>
  </si>
  <si>
    <t>Plan Anticorrupción y Atención al Ciudadano - Transparencia y Riesgo de Corrupción</t>
  </si>
  <si>
    <t>Gestión Documental.</t>
  </si>
  <si>
    <t>Gestión de la información estadística.</t>
  </si>
  <si>
    <t>Plan Estadistico</t>
  </si>
  <si>
    <t>Gestión del Conocimiento y la Innovación.</t>
  </si>
  <si>
    <t xml:space="preserve">Plan de Gestión de Conocimiento y la Innovación </t>
  </si>
  <si>
    <t>Gerente Gestión Humana</t>
  </si>
  <si>
    <t>Plan de Control Interno</t>
  </si>
  <si>
    <t>PLANES DECRETO 612 DE 2018</t>
  </si>
  <si>
    <t>DIMENSIÓN</t>
  </si>
  <si>
    <t>Información y Comunicación</t>
  </si>
  <si>
    <t>Direccionamiento Estratégico</t>
  </si>
  <si>
    <t>Talento Humano
Gestión del Conocimiento</t>
  </si>
  <si>
    <t>Talento Humano</t>
  </si>
  <si>
    <t>Gestión con Valores para Resultados
Control Interno</t>
  </si>
  <si>
    <t>Gestión con Valores para Resultados</t>
  </si>
  <si>
    <t>Plan de Acción Estratégico (*)</t>
  </si>
  <si>
    <t>Evaluación de Resultados</t>
  </si>
  <si>
    <t>Plan PIGA (**)</t>
  </si>
  <si>
    <t>ÁREA LÍDER DEL PLAN O POLÍTICA</t>
  </si>
  <si>
    <t>DIMENSIÓN MIPG</t>
  </si>
  <si>
    <t>PILAR ESTRATÉGICO</t>
  </si>
  <si>
    <t>LÍNEA DE ACCIÓN O ESTRATÉGIA</t>
  </si>
  <si>
    <t>ACTIVIDADES</t>
  </si>
  <si>
    <t>TIEMPO DE EJECUCIÓN</t>
  </si>
  <si>
    <t>ENTREGABLE</t>
  </si>
  <si>
    <t>PRESUPUESTO (millones de pesos)</t>
  </si>
  <si>
    <t>INDICADOR Y EJECUCIÓN DEL PRESUPUESTO</t>
  </si>
  <si>
    <t>OBSERVACIONES</t>
  </si>
  <si>
    <t>CÓDIGO PRESUPUESTAL</t>
  </si>
  <si>
    <t>CONCEPTO</t>
  </si>
  <si>
    <t>VALOR PROGRAMADO</t>
  </si>
  <si>
    <t>NOMBRE</t>
  </si>
  <si>
    <t>UND MED</t>
  </si>
  <si>
    <t>FÓRMULA DE CÁLCULO</t>
  </si>
  <si>
    <t xml:space="preserve">TIPO DE INDICADOR </t>
  </si>
  <si>
    <t>META ANUAL</t>
  </si>
  <si>
    <t>I TRIMESTRE</t>
  </si>
  <si>
    <t>II TRIMESTRE</t>
  </si>
  <si>
    <t>III TRIMESTRE</t>
  </si>
  <si>
    <t>IV TRIMESTRE</t>
  </si>
  <si>
    <t>FECHA INICIO</t>
  </si>
  <si>
    <t>FECHA FINAL</t>
  </si>
  <si>
    <t>META</t>
  </si>
  <si>
    <t>AVANCE</t>
  </si>
  <si>
    <t>% CUMPL.</t>
  </si>
  <si>
    <t>PPTO
EJECUTADO</t>
  </si>
  <si>
    <t>% EJEC PPTAL</t>
  </si>
  <si>
    <t>Cumplimiento de la Acción</t>
  </si>
  <si>
    <t xml:space="preserve">CÓDIGO: GE-PE-FO-015 </t>
  </si>
  <si>
    <t xml:space="preserve"> FORMULACIÓN PLAN INSTITUCIONAL  </t>
  </si>
  <si>
    <t>1.1.</t>
  </si>
  <si>
    <t>1.2.</t>
  </si>
  <si>
    <t>NOMBRE PLAN INSTITUCIONAL</t>
  </si>
  <si>
    <t>2.1.</t>
  </si>
  <si>
    <t>2.2.</t>
  </si>
  <si>
    <t>VERSIÓN: 3</t>
  </si>
  <si>
    <t xml:space="preserve">PROCESO DE PLANEACIÓN ESTRATÉGICA </t>
  </si>
  <si>
    <t>ÁREA RESPONSABLE 
EJECUTAR</t>
  </si>
  <si>
    <t xml:space="preserve">Realizar la audiencia pública de rendición de cuentas </t>
  </si>
  <si>
    <t>Recolectar y analizar datos para la actualización del documento</t>
  </si>
  <si>
    <t>Actualizar documento de caracterización en Isolucion</t>
  </si>
  <si>
    <t xml:space="preserve">Implementar campaña de socialización </t>
  </si>
  <si>
    <t>Base de datos</t>
  </si>
  <si>
    <t>Documento actualizado y publicado en Isolucion</t>
  </si>
  <si>
    <t xml:space="preserve">Campaña publicada </t>
  </si>
  <si>
    <t>Definir espacios de formación en  participación ciudadana y control social en la gestión institucional</t>
  </si>
  <si>
    <t>Publicar contenidos en la página web y en los diferentes medios virtuales de la entidad</t>
  </si>
  <si>
    <t xml:space="preserve">Generar informe de seguimiento </t>
  </si>
  <si>
    <t>Publicación Pagina WEB de los contenidos</t>
  </si>
  <si>
    <t>Documento de Informe de seguimiento</t>
  </si>
  <si>
    <t>Número</t>
  </si>
  <si>
    <t>Coordinar espacios (entrevistas) a grupos de valor e interés para promover la participación ciudadana</t>
  </si>
  <si>
    <t xml:space="preserve">Consolidar los resultados de las entrevistas a grupos de valor realizadas por la entidad </t>
  </si>
  <si>
    <t>Plan de Trabajo</t>
  </si>
  <si>
    <t>Documento de Informe de resultados</t>
  </si>
  <si>
    <t>Entrevistas a grupos de valor e interés</t>
  </si>
  <si>
    <t>(Numero de entrevistas gestionadas /Numero de entrevistas solicitadas )*100</t>
  </si>
  <si>
    <t>Porcentaje</t>
  </si>
  <si>
    <t>Elaborar plan de trabajo</t>
  </si>
  <si>
    <t>Realizar la audiencia pública</t>
  </si>
  <si>
    <t>Publicación de la Audiencia (Redes sociales, entre otros)</t>
  </si>
  <si>
    <t>Documento de Informe de rendición</t>
  </si>
  <si>
    <t xml:space="preserve">Audiencia pública de rendición de cuentas </t>
  </si>
  <si>
    <t xml:space="preserve">Elaborar el informe de los resultados de la medición de índice de satisfacción </t>
  </si>
  <si>
    <t>Identificar oportunidades de mejora</t>
  </si>
  <si>
    <t>Socializar los resultados de satisfacción</t>
  </si>
  <si>
    <t xml:space="preserve">Realizar la medición del índice de satisfacción en la prestación del servicio en Puntos de Atención. </t>
  </si>
  <si>
    <t>Tablero de Indicadores con oportunidades de mejoras identificadas</t>
  </si>
  <si>
    <t>Correo de socialización a los Puntos de Atención</t>
  </si>
  <si>
    <t>2.1.2.1.02.00.04</t>
  </si>
  <si>
    <t xml:space="preserve">Call center institucional </t>
  </si>
  <si>
    <t xml:space="preserve">Índice de satisfacción </t>
  </si>
  <si>
    <t>Promedio de las calificaciones de encuestas realizadas en todos los P.A.</t>
  </si>
  <si>
    <t>Realizar seguimiento de la campaña</t>
  </si>
  <si>
    <t>Diseño de Campaña</t>
  </si>
  <si>
    <t>Correo de seguimiento a mercadeo</t>
  </si>
  <si>
    <t>Informe Final</t>
  </si>
  <si>
    <t>Campaña de servicio</t>
  </si>
  <si>
    <t>Número de campañas realizadas</t>
  </si>
  <si>
    <t>Fortalecer el curso de lenguaje claro en el FNA</t>
  </si>
  <si>
    <t>Realizar campaña de Lenguaje Claro</t>
  </si>
  <si>
    <t xml:space="preserve">Implementar curso en la plataforma FNA aprende </t>
  </si>
  <si>
    <t>Elaboración de informe de implementación del curso de lenguaje claro</t>
  </si>
  <si>
    <t>Publicación FNA Aprende</t>
  </si>
  <si>
    <t>Informe Final de la implementación</t>
  </si>
  <si>
    <t>caracterización de los grupos de valor e interés</t>
  </si>
  <si>
    <t>Realizar visitas de servicio en puntos de atención de atención para fortalecer el servicio prestado</t>
  </si>
  <si>
    <t xml:space="preserve">Formato  de  diagnóstico </t>
  </si>
  <si>
    <t>Informe</t>
  </si>
  <si>
    <t xml:space="preserve"> Visitas de servicio en puntos de atención</t>
  </si>
  <si>
    <t>28/11/2025</t>
  </si>
  <si>
    <t xml:space="preserve">por confirmar </t>
  </si>
  <si>
    <t xml:space="preserve"> Sensibilizar a  los colaboradores del FNA sobre  la importancia de la excelencia en el servicio para nuestros consumidores financieros paz</t>
  </si>
  <si>
    <t>30/12/2025</t>
  </si>
  <si>
    <t>18/10/2025</t>
  </si>
  <si>
    <t>15/12/2025</t>
  </si>
  <si>
    <t>28/03/2025</t>
  </si>
  <si>
    <t>Porcentaje de aprobación del curso lenguaje claro</t>
  </si>
  <si>
    <t>Total de colaboradores del FNA que aprobaron el curso/total de colaboradores del FNA *100</t>
  </si>
  <si>
    <t>31/07/2025</t>
  </si>
  <si>
    <t>29/08/2025</t>
  </si>
  <si>
    <t>30/09/2025</t>
  </si>
  <si>
    <t>(Número de visitas realizadas /Número de visitas programas) *100</t>
  </si>
  <si>
    <t>Informe con diagnóstico y oportunidades de mejoras</t>
  </si>
  <si>
    <t>17/03/2025</t>
  </si>
  <si>
    <t>31/10/2025</t>
  </si>
  <si>
    <t>Actualizar el documento de caracterización de los grupos de valor e interés</t>
  </si>
  <si>
    <t>Fortalecer los espacios de inducción y reinducción en temas de prevención temprana y superación de la estigmatización de las personas en procesos de reincorporación y reintegración con relacionados al acuerdo de PAZ</t>
  </si>
  <si>
    <t xml:space="preserve">Elaboración de informe de implementación del curso </t>
  </si>
  <si>
    <t>Diseño del Curso</t>
  </si>
  <si>
    <t>Presentacion del curso</t>
  </si>
  <si>
    <t xml:space="preserve">Porcentaje de aprobación del curso </t>
  </si>
  <si>
    <t>30/04/2025</t>
  </si>
  <si>
    <t>30/05/2025</t>
  </si>
  <si>
    <t>27/06/2025</t>
  </si>
  <si>
    <t xml:space="preserve">Elaborar  informe de la audiencia para su publicación </t>
  </si>
  <si>
    <t>Desarrollar la campaña para su implentación</t>
  </si>
  <si>
    <t>Realizar informe de seguimiento</t>
  </si>
  <si>
    <t>Realizar diagnóstico para priorizar visitas en puntos de atención</t>
  </si>
  <si>
    <t>Número de documentos de caracterización actualizados</t>
  </si>
  <si>
    <t xml:space="preserve">La campaña de servicio se diseña en el I trimestre del año, para los trimestres siguientes es  seguimiento </t>
  </si>
  <si>
    <t>Tiempo promedio de respuesta</t>
  </si>
  <si>
    <t>promedio de los tiempos de respuestas a las PQR durante un mes</t>
  </si>
  <si>
    <t>Realizar el monitoreo diario de las PQR de acuerdo con el tiempo en buzón de cada funcionario.</t>
  </si>
  <si>
    <t>Correo con el informe</t>
  </si>
  <si>
    <t>Realizar monitoreo diario de los días de vencimiento.</t>
  </si>
  <si>
    <t>Realizar seguimiento al cumplimiento de los ANS por las áreas.</t>
  </si>
  <si>
    <t>Mejorar la percepción del Consumidor Financiero en la atención de las PQRS</t>
  </si>
  <si>
    <t>Percepción de calidad del peticionario</t>
  </si>
  <si>
    <t>Promedio de la calificación dada a las respuestas de la encuesta.</t>
  </si>
  <si>
    <t>Realizar el monitoreo de las respuestas dadas a las PQRS.</t>
  </si>
  <si>
    <t>Acta de reunión</t>
  </si>
  <si>
    <t>Realizar refuerzos de capacitación al equipo de PQRS.</t>
  </si>
  <si>
    <t>Socializar los resultados de la encuesta de percepción de PQR</t>
  </si>
  <si>
    <t>3.1.</t>
  </si>
  <si>
    <t>3.2.</t>
  </si>
  <si>
    <t>3.3.</t>
  </si>
  <si>
    <t>4.1.</t>
  </si>
  <si>
    <t>4.2.</t>
  </si>
  <si>
    <t>4.3.</t>
  </si>
  <si>
    <t>5.1.</t>
  </si>
  <si>
    <t>5.2.</t>
  </si>
  <si>
    <t>5.3.</t>
  </si>
  <si>
    <t>6.1.</t>
  </si>
  <si>
    <t>6.2.</t>
  </si>
  <si>
    <t>6.3.</t>
  </si>
  <si>
    <t>7.1.</t>
  </si>
  <si>
    <t>7.2.</t>
  </si>
  <si>
    <t>8.1.</t>
  </si>
  <si>
    <t>8.2.</t>
  </si>
  <si>
    <t>8.3.</t>
  </si>
  <si>
    <t>9.1.</t>
  </si>
  <si>
    <t>9.2.</t>
  </si>
  <si>
    <t>9.3.</t>
  </si>
  <si>
    <t>11.1.</t>
  </si>
  <si>
    <t>11.2.</t>
  </si>
  <si>
    <t>11.3.</t>
  </si>
  <si>
    <t>12.1.</t>
  </si>
  <si>
    <t>12.2.</t>
  </si>
  <si>
    <t>Gerencia PQR</t>
  </si>
  <si>
    <t>Dirección de Transparencia y Cumplimiento</t>
  </si>
  <si>
    <t>Plan de Sensibilización</t>
  </si>
  <si>
    <t xml:space="preserve">Registros de contenido y asistencias </t>
  </si>
  <si>
    <t>Actualizar la documentación relacionada con el proceso de Transparencia y Cumplimiento</t>
  </si>
  <si>
    <t>2.1</t>
  </si>
  <si>
    <t>Documentos actualizados</t>
  </si>
  <si>
    <t>(Documentos actualizados / Documentos identificados para actualizar)*100%</t>
  </si>
  <si>
    <t>2.1.1</t>
  </si>
  <si>
    <t>2.1.2</t>
  </si>
  <si>
    <t>Resumen de actualizaciones del período</t>
  </si>
  <si>
    <t>Número de documentos de monitoreo de riesgos</t>
  </si>
  <si>
    <t>Sumatoria de documentos de monitoreo de riesgos elaborados</t>
  </si>
  <si>
    <t>Realizar seguimiento a las publicaciones que generan las áreas en la página web del FNA de acuerdo a información recibida por los líderes de los procesos y registrado en la Matriz ITA</t>
  </si>
  <si>
    <t>Matriz ITA</t>
  </si>
  <si>
    <t>Matriz de corrupción</t>
  </si>
  <si>
    <t>Implementar recomendaciones FURAG - Política de Transparencia</t>
  </si>
  <si>
    <t>Implementación de recomendaciones</t>
  </si>
  <si>
    <t>Sumatoria de recomendaciones implementadas</t>
  </si>
  <si>
    <t>Actualizar el Mapa de Riesgos de Corrupción, acorde a las recomendaciones de FURAG</t>
  </si>
  <si>
    <t>Mapa de riesgos de corrupción</t>
  </si>
  <si>
    <t xml:space="preserve">Actualizar el índice de Información Clasificada y Reservada </t>
  </si>
  <si>
    <t>Registro del índice actualizado</t>
  </si>
  <si>
    <t>3.3</t>
  </si>
  <si>
    <t>Aprobar el código de integridad del FNA</t>
  </si>
  <si>
    <t>Vicepresidencia Administrativa y Talento Humano</t>
  </si>
  <si>
    <t>3.4</t>
  </si>
  <si>
    <t xml:space="preserve">Documento del Esquema de publicación de Información </t>
  </si>
  <si>
    <t>Realizar capacitaciones sobre la importancia en temas de transparencia, corrupción, fraude y prevención del Lavado de Activos y la Financiación de Terrorismo</t>
  </si>
  <si>
    <t>Porcentaje de trabajadores objetivo capacitados</t>
  </si>
  <si>
    <t>(Número de trabajadores objetivo capacitados/Número de trabajadores objetivo a capacitar)*100%</t>
  </si>
  <si>
    <t>Elaborar plan de sensibilización temas de transparencia, corrupción, fraude y LAFT</t>
  </si>
  <si>
    <t>Ejecución plan de sensibilización</t>
  </si>
  <si>
    <t>Elaborar normograma  garantizando la identificación de las brechas frente al cumplimietno de las normas en materia de Anticorrupcion y Transparencia</t>
  </si>
  <si>
    <t>Normograma</t>
  </si>
  <si>
    <t>Definir planes de acción para el cierre de las brechas identificadas</t>
  </si>
  <si>
    <t>Plan de acción</t>
  </si>
  <si>
    <t>Elaborar o actualizar los documentos del proceso</t>
  </si>
  <si>
    <t xml:space="preserve">Monitoreo al cumplimiento ITA y a la evolución del perfil de riesgos de corrupción </t>
  </si>
  <si>
    <t>Monitorear los eventos de riesgos de corrupción materializados y garatizar que los mismos se vean reflejados en la Matriz de riesgos de corrupción de los procesos.</t>
  </si>
  <si>
    <t>Documento de aprobación del código de integridad</t>
  </si>
  <si>
    <t>Esquema de Publicación de información (Política de Información y Comunicación )</t>
  </si>
  <si>
    <t>Gerencia de Mercadeo y Comunicaciones</t>
  </si>
  <si>
    <t>Porcentaje de espacios generados para la formación en participación ciudadana</t>
  </si>
  <si>
    <t>Número de audiencia Públicas de rendición de cuentas realizadas</t>
  </si>
  <si>
    <t>Mantener los tiempos de atención de los derechos de petición inferiores a los términos de Ley</t>
  </si>
  <si>
    <t>Gerencia Seguros</t>
  </si>
  <si>
    <t xml:space="preserve">Sensibilizar a los consumidores financieros sobre la importancia de los seguros </t>
  </si>
  <si>
    <t>Capacitar a los Gestores comerciales sobre los diferentes seguros que ofrece el Fondo Nacional del Ahorro S.A</t>
  </si>
  <si>
    <t xml:space="preserve">Lista de asistencia </t>
  </si>
  <si>
    <t xml:space="preserve">Capacitar a los gestores comerciales en seguro de vida, desempleo y seguro de incendio que ofrece la entidad </t>
  </si>
  <si>
    <t xml:space="preserve">Evaluaciones </t>
  </si>
  <si>
    <t>Informe final</t>
  </si>
  <si>
    <t>(Total de gestores comerciales que aprobaron el curso de seguros /total de gestorres comerciales programados )*100</t>
  </si>
  <si>
    <t>Diseño de la campaña para su implementación</t>
  </si>
  <si>
    <t xml:space="preserve"> Campaña diseñada</t>
  </si>
  <si>
    <t xml:space="preserve">Piezas publicitarias </t>
  </si>
  <si>
    <t xml:space="preserve">Diseñar de la capacitación de seguros </t>
  </si>
  <si>
    <t xml:space="preserve">Porcentaje de Campañas implementas de Seguros </t>
  </si>
  <si>
    <t xml:space="preserve">Implementar campaña de sensibilización </t>
  </si>
  <si>
    <t xml:space="preserve">Realizar evaluación de la capacitación </t>
  </si>
  <si>
    <t>30/01/2025</t>
  </si>
  <si>
    <t>* El ciclo de capacitaciones se realizara semestral a nivel nacional, el primer semestre de manera presencial y el segundo semestre se realizaran a manera de refuerzo de manera virtual.
* El informe final se entrega en noviembre al cierre del plan, sin embago se tendra infomre parcial correspondiente a las asistencias y evaluaciones que se realizaran posterior a cada capacitación.</t>
  </si>
  <si>
    <t>* La medición del primer trimestre se encuentra al 70% dado que la planeación y aprobación de la campaña finaliza en Abril, misma fecha donde inicia la implementación de la campaña.
* La medición de la campaña si bien se entrega de manera final al cierre en el mes de noviembre, se debera tener medición parcial trimestral por campaña.</t>
  </si>
  <si>
    <t xml:space="preserve">Elaborar informe de resultado de la capacitación </t>
  </si>
  <si>
    <t>(Número de campañas implementadas/ Numero de campañas planeadas)*100</t>
  </si>
  <si>
    <t xml:space="preserve">(Número de espacios publicados / Numero de espacios identifcados)*100 </t>
  </si>
  <si>
    <t>84.74% corte a febrero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</si>
</sst>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1" formatCode="_-* #,##0_-;\-* #,##0_-;_-* &quot;-&quot;_-;_-@_-"/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(&quot;$&quot;\ * #,##0_);_(&quot;$&quot;\ * \(#,##0\);_(&quot;$&quot;\ * &quot;-&quot;_);_(@_)"/>
    <numFmt numFmtId="166" formatCode="_(* #,##0_);_(* \(#,##0\);_(* &quot;-&quot;_);_(@_)"/>
    <numFmt numFmtId="167" formatCode="_(&quot;$&quot;\ * #,##0.00_);_(&quot;$&quot;\ * \(#,##0.00\);_(&quot;$&quot;\ * &quot;-&quot;??_);_(@_)"/>
    <numFmt numFmtId="168" formatCode="_(* #,##0.00_);_(* \(#,##0.00\);_(* &quot;-&quot;??_);_(@_)"/>
    <numFmt numFmtId="169" formatCode="_-* #,##0\ _€_-;\-* #,##0\ _€_-;_-* &quot;-&quot;\ _€_-;_-@_-"/>
    <numFmt numFmtId="170" formatCode="_-* #,##0.00\ _€_-;\-* #,##0.00\ _€_-;_-* &quot;-&quot;??\ _€_-;_-@_-"/>
    <numFmt numFmtId="171" formatCode="yyyy\-mm\-dd;@"/>
    <numFmt numFmtId="172" formatCode="_-* #,##0.00\ _$_-;_-* #,##0.00\ _$\-;_-* &quot;-&quot;??\ _$_-;_-@_-"/>
    <numFmt numFmtId="173" formatCode="_ * #,##0.00_ ;_ * \-#,##0.00_ ;_ * &quot;-&quot;??_ ;_ @_ "/>
    <numFmt numFmtId="174" formatCode="_ &quot;$&quot;\ * #,##0.00_ ;_ &quot;$&quot;\ * \-#,##0.00_ ;_ &quot;$&quot;\ * &quot;-&quot;??_ ;_ @_ "/>
    <numFmt numFmtId="175" formatCode="0.0"/>
    <numFmt numFmtId="176" formatCode="[$$-240A]\ #,##0.00"/>
    <numFmt numFmtId="177" formatCode="_ [$€-2]\ * #,##0.00_ ;_ [$€-2]\ * \-#,##0.00_ ;_ [$€-2]\ * &quot;-&quot;??_ "/>
    <numFmt numFmtId="178" formatCode="_([$$-240A]\ * #,##0_);_([$$-240A]\ * \(#,##0\);_([$$-240A]\ * &quot;-&quot;??_);_(@_)"/>
    <numFmt numFmtId="179" formatCode="_ * #,##0_ ;_ * \-#,##0_ ;_ * &quot;-&quot;_ ;_ @_ "/>
    <numFmt numFmtId="180" formatCode="_-&quot;$&quot;\ * #,##0_-;\-&quot;$&quot;\ * #,##0_-;_-&quot;$&quot;\ * &quot;-&quot;??_-;_-@_-"/>
    <numFmt numFmtId="181" formatCode="_-* #,##0_-;\-* #,##0_-;_-* &quot;-&quot;??_-;_-@_-"/>
    <numFmt numFmtId="182" formatCode="[$$-240A]\ #,##0"/>
    <numFmt numFmtId="183" formatCode="&quot;$&quot;\ #,##0"/>
  </numFmts>
  <fonts count="64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indexed="12"/>
      <name val="Calibri"/>
      <family val="2"/>
    </font>
    <font>
      <u/>
      <sz val="6.6"/>
      <color indexed="1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u/>
      <sz val="5.5"/>
      <color indexed="1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u/>
      <sz val="5.5"/>
      <color theme="10"/>
      <name val="Calibri"/>
      <family val="2"/>
    </font>
    <font>
      <u/>
      <sz val="11"/>
      <color theme="10"/>
      <name val="Calibri"/>
      <family val="2"/>
    </font>
    <font>
      <u/>
      <sz val="9.35"/>
      <color theme="10"/>
      <name val="Calibri"/>
      <family val="2"/>
    </font>
    <font>
      <u/>
      <sz val="7.25"/>
      <color theme="10"/>
      <name val="Calibri"/>
      <family val="2"/>
    </font>
    <font>
      <u/>
      <sz val="6.6"/>
      <color theme="10"/>
      <name val="Calibri"/>
      <family val="2"/>
    </font>
    <font>
      <u/>
      <sz val="8.0500000000000007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indexed="8"/>
      <name val="Calibri"/>
      <family val="2"/>
    </font>
    <font>
      <b/>
      <sz val="8"/>
      <color rgb="FF000000"/>
      <name val="Arial"/>
      <family val="2"/>
    </font>
    <font>
      <b/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6"/>
      <color theme="1"/>
      <name val="Arial"/>
      <family val="2"/>
    </font>
    <font>
      <sz val="6"/>
      <name val="Arial"/>
      <family val="2"/>
    </font>
    <font>
      <sz val="6"/>
      <color rgb="FF000000"/>
      <name val="Arial"/>
      <family val="2"/>
    </font>
    <font>
      <b/>
      <sz val="12"/>
      <color theme="0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color theme="4"/>
      <name val="Arial"/>
      <family val="2"/>
    </font>
    <font>
      <sz val="11"/>
      <name val="Arial "/>
    </font>
    <font>
      <b/>
      <sz val="11"/>
      <color theme="0"/>
      <name val="Arial "/>
    </font>
    <font>
      <sz val="11"/>
      <color rgb="FFFF0000"/>
      <name val="Arial "/>
    </font>
    <font>
      <sz val="11"/>
      <name val="Arial"/>
      <family val="2"/>
    </font>
    <font>
      <b/>
      <sz val="11"/>
      <name val="Arial"/>
      <family val="2"/>
    </font>
    <font>
      <sz val="8"/>
      <color rgb="FFFF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648">
    <xf numFmtId="0" fontId="0" fillId="0" borderId="0"/>
    <xf numFmtId="0" fontId="9" fillId="2" borderId="0" applyNumberFormat="0" applyBorder="0" applyAlignment="0" applyProtection="0"/>
    <xf numFmtId="0" fontId="7" fillId="2" borderId="0" applyNumberFormat="0" applyBorder="0" applyAlignment="0" applyProtection="0"/>
    <xf numFmtId="0" fontId="9" fillId="4" borderId="0" applyNumberFormat="0" applyBorder="0" applyAlignment="0" applyProtection="0"/>
    <xf numFmtId="0" fontId="7" fillId="4" borderId="0" applyNumberFormat="0" applyBorder="0" applyAlignment="0" applyProtection="0"/>
    <xf numFmtId="0" fontId="9" fillId="6" borderId="0" applyNumberFormat="0" applyBorder="0" applyAlignment="0" applyProtection="0"/>
    <xf numFmtId="0" fontId="7" fillId="6" borderId="0" applyNumberFormat="0" applyBorder="0" applyAlignment="0" applyProtection="0"/>
    <xf numFmtId="0" fontId="9" fillId="7" borderId="0" applyNumberFormat="0" applyBorder="0" applyAlignment="0" applyProtection="0"/>
    <xf numFmtId="0" fontId="7" fillId="7" borderId="0" applyNumberFormat="0" applyBorder="0" applyAlignment="0" applyProtection="0"/>
    <xf numFmtId="0" fontId="9" fillId="8" borderId="0" applyNumberFormat="0" applyBorder="0" applyAlignment="0" applyProtection="0"/>
    <xf numFmtId="0" fontId="7" fillId="8" borderId="0" applyNumberFormat="0" applyBorder="0" applyAlignment="0" applyProtection="0"/>
    <xf numFmtId="0" fontId="9" fillId="3" borderId="0" applyNumberFormat="0" applyBorder="0" applyAlignment="0" applyProtection="0"/>
    <xf numFmtId="0" fontId="7" fillId="3" borderId="0" applyNumberFormat="0" applyBorder="0" applyAlignment="0" applyProtection="0"/>
    <xf numFmtId="0" fontId="9" fillId="10" borderId="0" applyNumberFormat="0" applyBorder="0" applyAlignment="0" applyProtection="0"/>
    <xf numFmtId="0" fontId="7" fillId="10" borderId="0" applyNumberFormat="0" applyBorder="0" applyAlignment="0" applyProtection="0"/>
    <xf numFmtId="0" fontId="9" fillId="11" borderId="0" applyNumberFormat="0" applyBorder="0" applyAlignment="0" applyProtection="0"/>
    <xf numFmtId="0" fontId="7" fillId="11" borderId="0" applyNumberFormat="0" applyBorder="0" applyAlignment="0" applyProtection="0"/>
    <xf numFmtId="0" fontId="9" fillId="12" borderId="0" applyNumberFormat="0" applyBorder="0" applyAlignment="0" applyProtection="0"/>
    <xf numFmtId="0" fontId="7" fillId="12" borderId="0" applyNumberFormat="0" applyBorder="0" applyAlignment="0" applyProtection="0"/>
    <xf numFmtId="0" fontId="9" fillId="7" borderId="0" applyNumberFormat="0" applyBorder="0" applyAlignment="0" applyProtection="0"/>
    <xf numFmtId="0" fontId="7" fillId="7" borderId="0" applyNumberFormat="0" applyBorder="0" applyAlignment="0" applyProtection="0"/>
    <xf numFmtId="0" fontId="9" fillId="10" borderId="0" applyNumberFormat="0" applyBorder="0" applyAlignment="0" applyProtection="0"/>
    <xf numFmtId="0" fontId="7" fillId="10" borderId="0" applyNumberFormat="0" applyBorder="0" applyAlignment="0" applyProtection="0"/>
    <xf numFmtId="0" fontId="9" fillId="13" borderId="0" applyNumberFormat="0" applyBorder="0" applyAlignment="0" applyProtection="0"/>
    <xf numFmtId="0" fontId="7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14" borderId="0" applyNumberFormat="0" applyBorder="0" applyAlignment="0" applyProtection="0"/>
    <xf numFmtId="0" fontId="10" fillId="17" borderId="0" applyNumberFormat="0" applyBorder="0" applyAlignment="0" applyProtection="0"/>
    <xf numFmtId="0" fontId="11" fillId="6" borderId="0" applyNumberFormat="0" applyBorder="0" applyAlignment="0" applyProtection="0"/>
    <xf numFmtId="0" fontId="12" fillId="9" borderId="1" applyNumberFormat="0" applyAlignment="0" applyProtection="0"/>
    <xf numFmtId="0" fontId="13" fillId="18" borderId="2" applyNumberFormat="0" applyAlignment="0" applyProtection="0"/>
    <xf numFmtId="0" fontId="14" fillId="0" borderId="3" applyNumberFormat="0" applyFill="0" applyAlignment="0" applyProtection="0"/>
    <xf numFmtId="172" fontId="8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14" borderId="0" applyNumberFormat="0" applyBorder="0" applyAlignment="0" applyProtection="0"/>
    <xf numFmtId="0" fontId="10" fillId="22" borderId="0" applyNumberFormat="0" applyBorder="0" applyAlignment="0" applyProtection="0"/>
    <xf numFmtId="0" fontId="16" fillId="3" borderId="1" applyNumberFormat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19" fillId="4" borderId="0" applyNumberFormat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0" borderId="0"/>
    <xf numFmtId="0" fontId="7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5" borderId="5" applyNumberFormat="0" applyFont="0" applyAlignment="0" applyProtection="0"/>
    <xf numFmtId="0" fontId="7" fillId="5" borderId="5" applyNumberFormat="0" applyFont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0" fillId="9" borderId="6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7" applyNumberFormat="0" applyFill="0" applyAlignment="0" applyProtection="0"/>
    <xf numFmtId="0" fontId="24" fillId="0" borderId="4" applyNumberFormat="0" applyFill="0" applyAlignment="0" applyProtection="0"/>
    <xf numFmtId="0" fontId="15" fillId="0" borderId="8" applyNumberFormat="0" applyFill="0" applyAlignment="0" applyProtection="0"/>
    <xf numFmtId="0" fontId="25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6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8" fillId="0" borderId="0"/>
    <xf numFmtId="0" fontId="8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8" fontId="45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17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44" fillId="0" borderId="0" applyFont="0" applyFill="0" applyBorder="0" applyAlignment="0" applyProtection="0"/>
    <xf numFmtId="0" fontId="6" fillId="0" borderId="0"/>
    <xf numFmtId="41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44" fillId="0" borderId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0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17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4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6" fillId="0" borderId="0"/>
    <xf numFmtId="16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8" fillId="0" borderId="0"/>
    <xf numFmtId="168" fontId="43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0" fontId="8" fillId="0" borderId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2" fillId="9" borderId="10" applyNumberFormat="0" applyAlignment="0" applyProtection="0"/>
    <xf numFmtId="0" fontId="16" fillId="3" borderId="10" applyNumberFormat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5" borderId="11" applyNumberFormat="0" applyFont="0" applyAlignment="0" applyProtection="0"/>
    <xf numFmtId="0" fontId="7" fillId="5" borderId="11" applyNumberFormat="0" applyFont="0" applyAlignment="0" applyProtection="0"/>
    <xf numFmtId="0" fontId="20" fillId="9" borderId="12" applyNumberFormat="0" applyAlignment="0" applyProtection="0"/>
    <xf numFmtId="0" fontId="16" fillId="3" borderId="13" applyNumberFormat="0" applyAlignment="0" applyProtection="0"/>
    <xf numFmtId="0" fontId="12" fillId="9" borderId="13" applyNumberFormat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20" fillId="9" borderId="15" applyNumberFormat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7" fillId="5" borderId="14" applyNumberFormat="0" applyFont="0" applyAlignment="0" applyProtection="0"/>
    <xf numFmtId="0" fontId="16" fillId="3" borderId="13" applyNumberFormat="0" applyAlignment="0" applyProtection="0"/>
    <xf numFmtId="0" fontId="12" fillId="9" borderId="13" applyNumberFormat="0" applyAlignment="0" applyProtection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9" borderId="15" applyNumberFormat="0" applyAlignment="0" applyProtection="0"/>
    <xf numFmtId="0" fontId="16" fillId="3" borderId="13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5" borderId="14" applyNumberFormat="0" applyFont="0" applyAlignment="0" applyProtection="0"/>
    <xf numFmtId="0" fontId="12" fillId="9" borderId="13" applyNumberFormat="0" applyAlignment="0" applyProtection="0"/>
    <xf numFmtId="0" fontId="7" fillId="5" borderId="14" applyNumberFormat="0" applyFont="0" applyAlignment="0" applyProtection="0"/>
    <xf numFmtId="167" fontId="1" fillId="0" borderId="0" applyFont="0" applyFill="0" applyBorder="0" applyAlignment="0" applyProtection="0"/>
    <xf numFmtId="0" fontId="7" fillId="5" borderId="14" applyNumberFormat="0" applyFont="0" applyAlignment="0" applyProtection="0"/>
    <xf numFmtId="0" fontId="20" fillId="9" borderId="15" applyNumberForma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2" fillId="9" borderId="13" applyNumberFormat="0" applyAlignment="0" applyProtection="0"/>
    <xf numFmtId="0" fontId="16" fillId="3" borderId="13" applyNumberFormat="0" applyAlignment="0" applyProtection="0"/>
    <xf numFmtId="0" fontId="7" fillId="5" borderId="14" applyNumberFormat="0" applyFont="0" applyAlignment="0" applyProtection="0"/>
    <xf numFmtId="0" fontId="20" fillId="9" borderId="15" applyNumberForma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20" fillId="9" borderId="15" applyNumberFormat="0" applyAlignment="0" applyProtection="0"/>
    <xf numFmtId="0" fontId="16" fillId="3" borderId="13" applyNumberFormat="0" applyAlignment="0" applyProtection="0"/>
    <xf numFmtId="0" fontId="16" fillId="3" borderId="13" applyNumberFormat="0" applyAlignment="0" applyProtection="0"/>
    <xf numFmtId="0" fontId="7" fillId="5" borderId="14" applyNumberFormat="0" applyFont="0" applyAlignment="0" applyProtection="0"/>
    <xf numFmtId="0" fontId="20" fillId="9" borderId="15" applyNumberForma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16" fillId="3" borderId="13" applyNumberFormat="0" applyAlignment="0" applyProtection="0"/>
    <xf numFmtId="0" fontId="20" fillId="9" borderId="15" applyNumberForma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16" fillId="3" borderId="13" applyNumberFormat="0" applyAlignment="0" applyProtection="0"/>
    <xf numFmtId="0" fontId="7" fillId="5" borderId="14" applyNumberFormat="0" applyFont="0" applyAlignment="0" applyProtection="0"/>
    <xf numFmtId="0" fontId="16" fillId="3" borderId="13" applyNumberFormat="0" applyAlignment="0" applyProtection="0"/>
    <xf numFmtId="0" fontId="20" fillId="9" borderId="15" applyNumberFormat="0" applyAlignment="0" applyProtection="0"/>
    <xf numFmtId="0" fontId="16" fillId="3" borderId="13" applyNumberFormat="0" applyAlignment="0" applyProtection="0"/>
    <xf numFmtId="0" fontId="16" fillId="3" borderId="13" applyNumberFormat="0" applyAlignment="0" applyProtection="0"/>
    <xf numFmtId="0" fontId="12" fillId="9" borderId="13" applyNumberFormat="0" applyAlignment="0" applyProtection="0"/>
    <xf numFmtId="0" fontId="16" fillId="3" borderId="13" applyNumberForma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12" fillId="9" borderId="13" applyNumberFormat="0" applyAlignment="0" applyProtection="0"/>
    <xf numFmtId="0" fontId="7" fillId="5" borderId="14" applyNumberFormat="0" applyFont="0" applyAlignment="0" applyProtection="0"/>
    <xf numFmtId="0" fontId="12" fillId="9" borderId="13" applyNumberFormat="0" applyAlignment="0" applyProtection="0"/>
    <xf numFmtId="0" fontId="12" fillId="9" borderId="13" applyNumberFormat="0" applyAlignment="0" applyProtection="0"/>
    <xf numFmtId="0" fontId="12" fillId="9" borderId="13" applyNumberFormat="0" applyAlignment="0" applyProtection="0"/>
    <xf numFmtId="0" fontId="12" fillId="9" borderId="13" applyNumberFormat="0" applyAlignment="0" applyProtection="0"/>
    <xf numFmtId="0" fontId="12" fillId="9" borderId="13" applyNumberForma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12" fillId="9" borderId="13" applyNumberFormat="0" applyAlignment="0" applyProtection="0"/>
    <xf numFmtId="0" fontId="20" fillId="9" borderId="15" applyNumberFormat="0" applyAlignment="0" applyProtection="0"/>
    <xf numFmtId="0" fontId="20" fillId="9" borderId="15" applyNumberFormat="0" applyAlignment="0" applyProtection="0"/>
    <xf numFmtId="0" fontId="20" fillId="9" borderId="15" applyNumberFormat="0" applyAlignment="0" applyProtection="0"/>
    <xf numFmtId="0" fontId="7" fillId="5" borderId="14" applyNumberFormat="0" applyFont="0" applyAlignment="0" applyProtection="0"/>
    <xf numFmtId="0" fontId="20" fillId="9" borderId="15" applyNumberForma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16" fillId="3" borderId="16" applyNumberFormat="0" applyAlignment="0" applyProtection="0"/>
    <xf numFmtId="0" fontId="12" fillId="9" borderId="16" applyNumberFormat="0" applyAlignment="0" applyProtection="0"/>
    <xf numFmtId="0" fontId="7" fillId="5" borderId="17" applyNumberFormat="0" applyFont="0" applyAlignment="0" applyProtection="0"/>
    <xf numFmtId="0" fontId="20" fillId="9" borderId="18" applyNumberFormat="0" applyAlignment="0" applyProtection="0"/>
    <xf numFmtId="0" fontId="16" fillId="3" borderId="16" applyNumberFormat="0" applyAlignment="0" applyProtection="0"/>
    <xf numFmtId="0" fontId="20" fillId="9" borderId="18" applyNumberFormat="0" applyAlignment="0" applyProtection="0"/>
    <xf numFmtId="0" fontId="16" fillId="3" borderId="16" applyNumberFormat="0" applyAlignment="0" applyProtection="0"/>
    <xf numFmtId="0" fontId="12" fillId="9" borderId="16" applyNumberFormat="0" applyAlignment="0" applyProtection="0"/>
    <xf numFmtId="0" fontId="7" fillId="5" borderId="17" applyNumberFormat="0" applyFont="0" applyAlignment="0" applyProtection="0"/>
    <xf numFmtId="0" fontId="12" fillId="9" borderId="16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20" fillId="9" borderId="18" applyNumberFormat="0" applyAlignment="0" applyProtection="0"/>
    <xf numFmtId="0" fontId="12" fillId="9" borderId="16" applyNumberFormat="0" applyAlignment="0" applyProtection="0"/>
    <xf numFmtId="0" fontId="16" fillId="3" borderId="16" applyNumberFormat="0" applyAlignment="0" applyProtection="0"/>
    <xf numFmtId="0" fontId="7" fillId="5" borderId="17" applyNumberFormat="0" applyFont="0" applyAlignment="0" applyProtection="0"/>
    <xf numFmtId="0" fontId="20" fillId="9" borderId="18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20" fillId="9" borderId="18" applyNumberFormat="0" applyAlignment="0" applyProtection="0"/>
    <xf numFmtId="0" fontId="16" fillId="3" borderId="16" applyNumberFormat="0" applyAlignment="0" applyProtection="0"/>
    <xf numFmtId="0" fontId="16" fillId="3" borderId="16" applyNumberFormat="0" applyAlignment="0" applyProtection="0"/>
    <xf numFmtId="0" fontId="7" fillId="5" borderId="17" applyNumberFormat="0" applyFont="0" applyAlignment="0" applyProtection="0"/>
    <xf numFmtId="0" fontId="20" fillId="9" borderId="18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16" fillId="3" borderId="16" applyNumberFormat="0" applyAlignment="0" applyProtection="0"/>
    <xf numFmtId="0" fontId="20" fillId="9" borderId="18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16" fillId="3" borderId="16" applyNumberFormat="0" applyAlignment="0" applyProtection="0"/>
    <xf numFmtId="0" fontId="7" fillId="5" borderId="17" applyNumberFormat="0" applyFont="0" applyAlignment="0" applyProtection="0"/>
    <xf numFmtId="0" fontId="16" fillId="3" borderId="16" applyNumberFormat="0" applyAlignment="0" applyProtection="0"/>
    <xf numFmtId="0" fontId="20" fillId="9" borderId="18" applyNumberFormat="0" applyAlignment="0" applyProtection="0"/>
    <xf numFmtId="0" fontId="16" fillId="3" borderId="16" applyNumberFormat="0" applyAlignment="0" applyProtection="0"/>
    <xf numFmtId="0" fontId="16" fillId="3" borderId="16" applyNumberFormat="0" applyAlignment="0" applyProtection="0"/>
    <xf numFmtId="0" fontId="12" fillId="9" borderId="16" applyNumberFormat="0" applyAlignment="0" applyProtection="0"/>
    <xf numFmtId="0" fontId="16" fillId="3" borderId="16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12" fillId="9" borderId="16" applyNumberFormat="0" applyAlignment="0" applyProtection="0"/>
    <xf numFmtId="0" fontId="7" fillId="5" borderId="17" applyNumberFormat="0" applyFont="0" applyAlignment="0" applyProtection="0"/>
    <xf numFmtId="0" fontId="12" fillId="9" borderId="16" applyNumberFormat="0" applyAlignment="0" applyProtection="0"/>
    <xf numFmtId="0" fontId="12" fillId="9" borderId="16" applyNumberFormat="0" applyAlignment="0" applyProtection="0"/>
    <xf numFmtId="0" fontId="12" fillId="9" borderId="16" applyNumberFormat="0" applyAlignment="0" applyProtection="0"/>
    <xf numFmtId="0" fontId="12" fillId="9" borderId="16" applyNumberFormat="0" applyAlignment="0" applyProtection="0"/>
    <xf numFmtId="0" fontId="12" fillId="9" borderId="16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12" fillId="9" borderId="16" applyNumberFormat="0" applyAlignment="0" applyProtection="0"/>
    <xf numFmtId="0" fontId="20" fillId="9" borderId="18" applyNumberFormat="0" applyAlignment="0" applyProtection="0"/>
    <xf numFmtId="0" fontId="20" fillId="9" borderId="18" applyNumberFormat="0" applyAlignment="0" applyProtection="0"/>
    <xf numFmtId="0" fontId="20" fillId="9" borderId="18" applyNumberFormat="0" applyAlignment="0" applyProtection="0"/>
    <xf numFmtId="0" fontId="7" fillId="5" borderId="17" applyNumberFormat="0" applyFont="0" applyAlignment="0" applyProtection="0"/>
    <xf numFmtId="0" fontId="20" fillId="9" borderId="18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43" fontId="8" fillId="0" borderId="0" applyFont="0" applyFill="0" applyBorder="0" applyAlignment="0" applyProtection="0"/>
  </cellStyleXfs>
  <cellXfs count="168">
    <xf numFmtId="0" fontId="0" fillId="0" borderId="0" xfId="0"/>
    <xf numFmtId="0" fontId="27" fillId="23" borderId="0" xfId="0" applyFont="1" applyFill="1"/>
    <xf numFmtId="0" fontId="27" fillId="23" borderId="0" xfId="0" applyFont="1" applyFill="1" applyAlignment="1">
      <alignment horizontal="left" wrapText="1"/>
    </xf>
    <xf numFmtId="0" fontId="38" fillId="23" borderId="0" xfId="0" applyFont="1" applyFill="1" applyAlignment="1">
      <alignment horizontal="left" vertical="center" wrapText="1"/>
    </xf>
    <xf numFmtId="0" fontId="37" fillId="23" borderId="0" xfId="0" applyFont="1" applyFill="1"/>
    <xf numFmtId="171" fontId="37" fillId="23" borderId="0" xfId="0" applyNumberFormat="1" applyFont="1" applyFill="1" applyAlignment="1">
      <alignment horizontal="center"/>
    </xf>
    <xf numFmtId="171" fontId="37" fillId="23" borderId="0" xfId="1190" applyNumberFormat="1" applyFont="1" applyFill="1" applyAlignment="1">
      <alignment horizontal="justify" vertical="center" wrapText="1"/>
    </xf>
    <xf numFmtId="0" fontId="27" fillId="23" borderId="0" xfId="0" applyFont="1" applyFill="1" applyAlignment="1">
      <alignment horizontal="center" vertical="center" wrapText="1"/>
    </xf>
    <xf numFmtId="0" fontId="38" fillId="23" borderId="0" xfId="0" applyFont="1" applyFill="1" applyAlignment="1">
      <alignment horizontal="center" vertical="center" wrapText="1"/>
    </xf>
    <xf numFmtId="0" fontId="27" fillId="23" borderId="0" xfId="0" applyFont="1" applyFill="1" applyAlignment="1">
      <alignment horizontal="center" wrapText="1"/>
    </xf>
    <xf numFmtId="0" fontId="28" fillId="23" borderId="0" xfId="0" applyFont="1" applyFill="1"/>
    <xf numFmtId="0" fontId="28" fillId="0" borderId="0" xfId="0" applyFont="1"/>
    <xf numFmtId="0" fontId="39" fillId="23" borderId="0" xfId="0" applyFont="1" applyFill="1"/>
    <xf numFmtId="0" fontId="39" fillId="0" borderId="0" xfId="0" applyFont="1"/>
    <xf numFmtId="0" fontId="51" fillId="23" borderId="0" xfId="0" applyFont="1" applyFill="1" applyAlignment="1">
      <alignment horizontal="center" vertical="center" wrapText="1"/>
    </xf>
    <xf numFmtId="0" fontId="50" fillId="23" borderId="0" xfId="0" applyFont="1" applyFill="1" applyAlignment="1">
      <alignment wrapText="1"/>
    </xf>
    <xf numFmtId="0" fontId="51" fillId="23" borderId="0" xfId="0" applyFont="1" applyFill="1" applyAlignment="1">
      <alignment vertical="center" wrapText="1"/>
    </xf>
    <xf numFmtId="171" fontId="39" fillId="26" borderId="19" xfId="553" applyNumberFormat="1" applyFont="1" applyFill="1" applyBorder="1" applyAlignment="1">
      <alignment horizontal="center" vertical="center"/>
    </xf>
    <xf numFmtId="0" fontId="27" fillId="23" borderId="0" xfId="0" applyFont="1" applyFill="1" applyAlignment="1">
      <alignment horizontal="left" vertical="center" wrapText="1"/>
    </xf>
    <xf numFmtId="0" fontId="27" fillId="23" borderId="0" xfId="570" applyFont="1" applyFill="1" applyAlignment="1">
      <alignment horizontal="left" vertical="center" wrapText="1" indent="1"/>
    </xf>
    <xf numFmtId="0" fontId="27" fillId="23" borderId="0" xfId="0" applyFont="1" applyFill="1" applyAlignment="1">
      <alignment horizontal="left" indent="1"/>
    </xf>
    <xf numFmtId="1" fontId="49" fillId="26" borderId="19" xfId="553" applyNumberFormat="1" applyFont="1" applyFill="1" applyBorder="1" applyAlignment="1">
      <alignment vertical="center" wrapText="1"/>
    </xf>
    <xf numFmtId="0" fontId="38" fillId="0" borderId="19" xfId="0" applyFont="1" applyBorder="1" applyAlignment="1">
      <alignment horizontal="left" vertical="center" wrapText="1" indent="1"/>
    </xf>
    <xf numFmtId="175" fontId="37" fillId="0" borderId="19" xfId="553" applyNumberFormat="1" applyFont="1" applyBorder="1" applyAlignment="1">
      <alignment horizontal="center" vertical="center" wrapText="1"/>
    </xf>
    <xf numFmtId="0" fontId="52" fillId="28" borderId="19" xfId="0" applyFont="1" applyFill="1" applyBorder="1" applyAlignment="1">
      <alignment horizontal="center" vertical="center" wrapText="1"/>
    </xf>
    <xf numFmtId="0" fontId="53" fillId="28" borderId="19" xfId="0" applyFont="1" applyFill="1" applyBorder="1" applyAlignment="1">
      <alignment horizontal="center" vertical="center" wrapText="1"/>
    </xf>
    <xf numFmtId="0" fontId="54" fillId="0" borderId="0" xfId="0" applyFont="1" applyAlignment="1">
      <alignment wrapText="1"/>
    </xf>
    <xf numFmtId="0" fontId="55" fillId="0" borderId="19" xfId="0" applyFont="1" applyBorder="1" applyAlignment="1">
      <alignment vertical="center" wrapText="1"/>
    </xf>
    <xf numFmtId="0" fontId="54" fillId="0" borderId="19" xfId="0" applyFont="1" applyBorder="1" applyAlignment="1">
      <alignment horizontal="center" vertical="center" wrapText="1"/>
    </xf>
    <xf numFmtId="0" fontId="54" fillId="0" borderId="19" xfId="0" applyFont="1" applyBorder="1" applyAlignment="1">
      <alignment horizontal="left" vertical="center" wrapText="1"/>
    </xf>
    <xf numFmtId="0" fontId="55" fillId="0" borderId="0" xfId="0" applyFont="1" applyAlignment="1">
      <alignment vertical="center" wrapText="1"/>
    </xf>
    <xf numFmtId="0" fontId="28" fillId="24" borderId="19" xfId="0" applyFont="1" applyFill="1" applyBorder="1" applyAlignment="1">
      <alignment horizontal="center" vertical="center" wrapText="1"/>
    </xf>
    <xf numFmtId="0" fontId="28" fillId="25" borderId="19" xfId="0" applyFont="1" applyFill="1" applyBorder="1" applyAlignment="1">
      <alignment horizontal="center" vertical="center" wrapText="1"/>
    </xf>
    <xf numFmtId="0" fontId="28" fillId="29" borderId="19" xfId="0" applyFont="1" applyFill="1" applyBorder="1" applyAlignment="1">
      <alignment horizontal="center" vertical="center" wrapText="1"/>
    </xf>
    <xf numFmtId="0" fontId="28" fillId="30" borderId="19" xfId="0" applyFont="1" applyFill="1" applyBorder="1" applyAlignment="1">
      <alignment horizontal="center" vertical="center" wrapText="1"/>
    </xf>
    <xf numFmtId="0" fontId="56" fillId="0" borderId="19" xfId="0" applyFont="1" applyBorder="1" applyAlignment="1">
      <alignment vertical="center" wrapText="1"/>
    </xf>
    <xf numFmtId="0" fontId="54" fillId="0" borderId="19" xfId="0" applyFont="1" applyBorder="1" applyAlignment="1">
      <alignment wrapText="1"/>
    </xf>
    <xf numFmtId="0" fontId="54" fillId="0" borderId="19" xfId="0" applyFont="1" applyBorder="1" applyAlignment="1">
      <alignment vertical="center" wrapText="1"/>
    </xf>
    <xf numFmtId="0" fontId="57" fillId="0" borderId="19" xfId="0" applyFont="1" applyBorder="1" applyAlignment="1">
      <alignment vertical="center" wrapText="1"/>
    </xf>
    <xf numFmtId="0" fontId="54" fillId="32" borderId="19" xfId="0" applyFont="1" applyFill="1" applyBorder="1" applyAlignment="1">
      <alignment wrapText="1"/>
    </xf>
    <xf numFmtId="0" fontId="55" fillId="27" borderId="19" xfId="0" applyFont="1" applyFill="1" applyBorder="1" applyAlignment="1">
      <alignment vertical="center" wrapText="1"/>
    </xf>
    <xf numFmtId="0" fontId="58" fillId="0" borderId="19" xfId="0" applyFont="1" applyBorder="1" applyAlignment="1">
      <alignment vertical="center" wrapText="1"/>
    </xf>
    <xf numFmtId="0" fontId="59" fillId="28" borderId="19" xfId="0" applyFont="1" applyFill="1" applyBorder="1" applyAlignment="1">
      <alignment horizontal="center" vertical="center"/>
    </xf>
    <xf numFmtId="0" fontId="58" fillId="0" borderId="0" xfId="0" applyFont="1" applyAlignment="1">
      <alignment vertical="center" wrapText="1"/>
    </xf>
    <xf numFmtId="0" fontId="60" fillId="0" borderId="0" xfId="0" applyFont="1" applyAlignment="1">
      <alignment horizontal="left" vertical="center" wrapText="1"/>
    </xf>
    <xf numFmtId="0" fontId="61" fillId="0" borderId="19" xfId="0" applyFont="1" applyBorder="1" applyAlignment="1">
      <alignment wrapText="1"/>
    </xf>
    <xf numFmtId="0" fontId="58" fillId="0" borderId="19" xfId="0" applyFont="1" applyBorder="1" applyAlignment="1">
      <alignment horizontal="left" vertical="center" wrapText="1"/>
    </xf>
    <xf numFmtId="0" fontId="47" fillId="0" borderId="0" xfId="0" applyFont="1" applyAlignment="1">
      <alignment vertical="center" wrapText="1"/>
    </xf>
    <xf numFmtId="0" fontId="61" fillId="0" borderId="20" xfId="0" applyFont="1" applyBorder="1" applyAlignment="1">
      <alignment wrapText="1"/>
    </xf>
    <xf numFmtId="1" fontId="37" fillId="0" borderId="19" xfId="553" applyNumberFormat="1" applyFont="1" applyBorder="1" applyAlignment="1">
      <alignment horizontal="center" vertical="center" wrapText="1"/>
    </xf>
    <xf numFmtId="9" fontId="46" fillId="26" borderId="23" xfId="0" applyNumberFormat="1" applyFont="1" applyFill="1" applyBorder="1" applyAlignment="1">
      <alignment horizontal="center" vertical="center" wrapText="1"/>
    </xf>
    <xf numFmtId="0" fontId="37" fillId="23" borderId="25" xfId="0" applyFont="1" applyFill="1" applyBorder="1"/>
    <xf numFmtId="14" fontId="37" fillId="23" borderId="19" xfId="553" applyNumberFormat="1" applyFont="1" applyFill="1" applyBorder="1" applyAlignment="1">
      <alignment horizontal="center" vertical="center" wrapText="1"/>
    </xf>
    <xf numFmtId="14" fontId="37" fillId="0" borderId="19" xfId="553" applyNumberFormat="1" applyFont="1" applyBorder="1" applyAlignment="1">
      <alignment horizontal="center" vertical="center" wrapText="1"/>
    </xf>
    <xf numFmtId="1" fontId="37" fillId="0" borderId="19" xfId="553" applyNumberFormat="1" applyFont="1" applyBorder="1" applyAlignment="1">
      <alignment vertical="center" wrapText="1"/>
    </xf>
    <xf numFmtId="1" fontId="37" fillId="26" borderId="19" xfId="553" applyNumberFormat="1" applyFont="1" applyFill="1" applyBorder="1" applyAlignment="1">
      <alignment vertical="center" wrapText="1"/>
    </xf>
    <xf numFmtId="0" fontId="38" fillId="0" borderId="19" xfId="1444" applyFont="1" applyBorder="1" applyAlignment="1">
      <alignment horizontal="left" vertical="center" wrapText="1" indent="1"/>
    </xf>
    <xf numFmtId="0" fontId="38" fillId="0" borderId="26" xfId="1444" applyFont="1" applyBorder="1" applyAlignment="1">
      <alignment horizontal="left" vertical="center" wrapText="1" indent="1"/>
    </xf>
    <xf numFmtId="0" fontId="38" fillId="0" borderId="19" xfId="1444" applyFont="1" applyBorder="1" applyAlignment="1">
      <alignment vertical="center" wrapText="1"/>
    </xf>
    <xf numFmtId="0" fontId="38" fillId="0" borderId="26" xfId="1444" applyFont="1" applyBorder="1" applyAlignment="1">
      <alignment vertical="center" wrapText="1"/>
    </xf>
    <xf numFmtId="0" fontId="38" fillId="23" borderId="26" xfId="1444" applyFont="1" applyFill="1" applyBorder="1" applyAlignment="1">
      <alignment horizontal="left" vertical="center" wrapText="1" indent="1"/>
    </xf>
    <xf numFmtId="0" fontId="38" fillId="0" borderId="19" xfId="0" applyFont="1" applyBorder="1" applyAlignment="1">
      <alignment vertical="center" wrapText="1"/>
    </xf>
    <xf numFmtId="171" fontId="37" fillId="23" borderId="19" xfId="574" applyNumberFormat="1" applyFont="1" applyFill="1" applyBorder="1" applyAlignment="1">
      <alignment horizontal="center" vertical="center" wrapText="1"/>
    </xf>
    <xf numFmtId="1" fontId="37" fillId="0" borderId="21" xfId="553" applyNumberFormat="1" applyFont="1" applyBorder="1" applyAlignment="1">
      <alignment horizontal="center" vertical="center" wrapText="1"/>
    </xf>
    <xf numFmtId="0" fontId="38" fillId="0" borderId="21" xfId="1444" applyFont="1" applyBorder="1" applyAlignment="1">
      <alignment horizontal="left" vertical="center" wrapText="1" indent="1"/>
    </xf>
    <xf numFmtId="171" fontId="37" fillId="23" borderId="21" xfId="574" applyNumberFormat="1" applyFont="1" applyFill="1" applyBorder="1" applyAlignment="1">
      <alignment horizontal="center" vertical="center" wrapText="1"/>
    </xf>
    <xf numFmtId="175" fontId="39" fillId="26" borderId="23" xfId="574" applyNumberFormat="1" applyFont="1" applyFill="1" applyBorder="1" applyAlignment="1">
      <alignment horizontal="center" vertical="center" wrapText="1"/>
    </xf>
    <xf numFmtId="1" fontId="39" fillId="26" borderId="23" xfId="574" applyNumberFormat="1" applyFont="1" applyFill="1" applyBorder="1" applyAlignment="1">
      <alignment horizontal="left" vertical="center" wrapText="1"/>
    </xf>
    <xf numFmtId="171" fontId="39" fillId="26" borderId="23" xfId="574" applyNumberFormat="1" applyFont="1" applyFill="1" applyBorder="1" applyAlignment="1">
      <alignment horizontal="center" vertical="center"/>
    </xf>
    <xf numFmtId="175" fontId="37" fillId="0" borderId="19" xfId="574" applyNumberFormat="1" applyFont="1" applyBorder="1" applyAlignment="1">
      <alignment horizontal="center" vertical="center" wrapText="1"/>
    </xf>
    <xf numFmtId="1" fontId="37" fillId="0" borderId="21" xfId="553" applyNumberFormat="1" applyFont="1" applyBorder="1" applyAlignment="1">
      <alignment vertical="center" wrapText="1"/>
    </xf>
    <xf numFmtId="182" fontId="37" fillId="24" borderId="23" xfId="553" applyNumberFormat="1" applyFont="1" applyFill="1" applyBorder="1" applyAlignment="1">
      <alignment horizontal="center" vertical="center" wrapText="1"/>
    </xf>
    <xf numFmtId="181" fontId="39" fillId="24" borderId="23" xfId="5647" applyNumberFormat="1" applyFont="1" applyFill="1" applyBorder="1" applyAlignment="1">
      <alignment horizontal="center" vertical="center" wrapText="1"/>
    </xf>
    <xf numFmtId="176" fontId="37" fillId="24" borderId="23" xfId="553" applyNumberFormat="1" applyFont="1" applyFill="1" applyBorder="1" applyAlignment="1">
      <alignment horizontal="center" vertical="center" wrapText="1"/>
    </xf>
    <xf numFmtId="14" fontId="37" fillId="23" borderId="27" xfId="553" applyNumberFormat="1" applyFont="1" applyFill="1" applyBorder="1" applyAlignment="1">
      <alignment horizontal="center" vertical="center" wrapText="1"/>
    </xf>
    <xf numFmtId="1" fontId="37" fillId="26" borderId="23" xfId="553" applyNumberFormat="1" applyFont="1" applyFill="1" applyBorder="1" applyAlignment="1">
      <alignment vertical="center" wrapText="1"/>
    </xf>
    <xf numFmtId="0" fontId="38" fillId="34" borderId="19" xfId="0" applyFont="1" applyFill="1" applyBorder="1" applyAlignment="1">
      <alignment horizontal="left" vertical="center" wrapText="1" indent="1"/>
    </xf>
    <xf numFmtId="0" fontId="54" fillId="0" borderId="9" xfId="0" applyFont="1" applyBorder="1" applyAlignment="1">
      <alignment horizontal="center" wrapText="1"/>
    </xf>
    <xf numFmtId="9" fontId="39" fillId="0" borderId="19" xfId="1217" applyFont="1" applyBorder="1" applyAlignment="1">
      <alignment horizontal="center" vertical="center" wrapText="1"/>
    </xf>
    <xf numFmtId="9" fontId="37" fillId="0" borderId="19" xfId="1217" applyFont="1" applyBorder="1" applyAlignment="1">
      <alignment horizontal="center" vertical="center" wrapText="1"/>
    </xf>
    <xf numFmtId="9" fontId="37" fillId="0" borderId="21" xfId="1217" applyFont="1" applyBorder="1" applyAlignment="1">
      <alignment horizontal="center" vertical="center" wrapText="1"/>
    </xf>
    <xf numFmtId="9" fontId="37" fillId="0" borderId="22" xfId="1217" applyFont="1" applyBorder="1" applyAlignment="1">
      <alignment horizontal="center" vertical="center" wrapText="1"/>
    </xf>
    <xf numFmtId="9" fontId="37" fillId="0" borderId="23" xfId="1217" applyFont="1" applyBorder="1" applyAlignment="1">
      <alignment horizontal="center" vertical="center" wrapText="1"/>
    </xf>
    <xf numFmtId="9" fontId="39" fillId="0" borderId="21" xfId="1217" applyFont="1" applyBorder="1" applyAlignment="1">
      <alignment horizontal="center" vertical="center" wrapText="1"/>
    </xf>
    <xf numFmtId="9" fontId="39" fillId="0" borderId="22" xfId="1217" applyFont="1" applyBorder="1" applyAlignment="1">
      <alignment horizontal="center" vertical="center" wrapText="1"/>
    </xf>
    <xf numFmtId="9" fontId="39" fillId="0" borderId="23" xfId="1217" applyFont="1" applyBorder="1" applyAlignment="1">
      <alignment horizontal="center" vertical="center" wrapText="1"/>
    </xf>
    <xf numFmtId="0" fontId="39" fillId="23" borderId="27" xfId="1216" applyNumberFormat="1" applyFont="1" applyFill="1" applyBorder="1" applyAlignment="1">
      <alignment horizontal="center" vertical="center" wrapText="1"/>
    </xf>
    <xf numFmtId="1" fontId="37" fillId="0" borderId="19" xfId="553" applyNumberFormat="1" applyFont="1" applyBorder="1" applyAlignment="1">
      <alignment horizontal="center" vertical="center" wrapText="1"/>
    </xf>
    <xf numFmtId="1" fontId="37" fillId="0" borderId="21" xfId="553" applyNumberFormat="1" applyFont="1" applyBorder="1" applyAlignment="1">
      <alignment horizontal="center" vertical="center" wrapText="1"/>
    </xf>
    <xf numFmtId="1" fontId="37" fillId="0" borderId="22" xfId="553" applyNumberFormat="1" applyFont="1" applyBorder="1" applyAlignment="1">
      <alignment horizontal="center" vertical="center" wrapText="1"/>
    </xf>
    <xf numFmtId="1" fontId="37" fillId="0" borderId="23" xfId="553" applyNumberFormat="1" applyFont="1" applyBorder="1" applyAlignment="1">
      <alignment horizontal="center" vertical="center" wrapText="1"/>
    </xf>
    <xf numFmtId="9" fontId="37" fillId="0" borderId="21" xfId="1217" applyFont="1" applyFill="1" applyBorder="1" applyAlignment="1">
      <alignment horizontal="center" vertical="center" wrapText="1"/>
    </xf>
    <xf numFmtId="9" fontId="37" fillId="0" borderId="22" xfId="1217" applyFont="1" applyFill="1" applyBorder="1" applyAlignment="1">
      <alignment horizontal="center" vertical="center" wrapText="1"/>
    </xf>
    <xf numFmtId="9" fontId="37" fillId="0" borderId="23" xfId="1217" applyFont="1" applyFill="1" applyBorder="1" applyAlignment="1">
      <alignment horizontal="center" vertical="center" wrapText="1"/>
    </xf>
    <xf numFmtId="181" fontId="39" fillId="24" borderId="19" xfId="5647" applyNumberFormat="1" applyFont="1" applyFill="1" applyBorder="1" applyAlignment="1">
      <alignment horizontal="center" vertical="center" wrapText="1"/>
    </xf>
    <xf numFmtId="176" fontId="37" fillId="24" borderId="19" xfId="553" applyNumberFormat="1" applyFont="1" applyFill="1" applyBorder="1" applyAlignment="1">
      <alignment horizontal="center" vertical="center" wrapText="1"/>
    </xf>
    <xf numFmtId="182" fontId="37" fillId="24" borderId="19" xfId="553" applyNumberFormat="1" applyFont="1" applyFill="1" applyBorder="1" applyAlignment="1">
      <alignment horizontal="center" vertical="center" wrapText="1"/>
    </xf>
    <xf numFmtId="0" fontId="27" fillId="23" borderId="21" xfId="0" applyFont="1" applyFill="1" applyBorder="1" applyAlignment="1">
      <alignment horizontal="center" vertical="center" wrapText="1"/>
    </xf>
    <xf numFmtId="0" fontId="27" fillId="23" borderId="22" xfId="0" applyFont="1" applyFill="1" applyBorder="1" applyAlignment="1">
      <alignment horizontal="center" vertical="center" wrapText="1"/>
    </xf>
    <xf numFmtId="0" fontId="27" fillId="23" borderId="23" xfId="0" applyFont="1" applyFill="1" applyBorder="1" applyAlignment="1">
      <alignment horizontal="center" vertical="center" wrapText="1"/>
    </xf>
    <xf numFmtId="0" fontId="27" fillId="23" borderId="29" xfId="0" applyFont="1" applyFill="1" applyBorder="1" applyAlignment="1">
      <alignment horizontal="center" vertical="center" wrapText="1"/>
    </xf>
    <xf numFmtId="0" fontId="27" fillId="23" borderId="30" xfId="0" applyFont="1" applyFill="1" applyBorder="1" applyAlignment="1">
      <alignment horizontal="center" vertical="center" wrapText="1"/>
    </xf>
    <xf numFmtId="0" fontId="27" fillId="23" borderId="24" xfId="0" applyFont="1" applyFill="1" applyBorder="1" applyAlignment="1">
      <alignment horizontal="center" vertical="center" wrapText="1"/>
    </xf>
    <xf numFmtId="0" fontId="27" fillId="23" borderId="28" xfId="0" applyFont="1" applyFill="1" applyBorder="1" applyAlignment="1">
      <alignment horizontal="center" vertical="center" wrapText="1"/>
    </xf>
    <xf numFmtId="0" fontId="27" fillId="23" borderId="0" xfId="0" applyFont="1" applyFill="1" applyAlignment="1">
      <alignment horizontal="center" vertical="center" wrapText="1"/>
    </xf>
    <xf numFmtId="0" fontId="27" fillId="23" borderId="9" xfId="0" applyFont="1" applyFill="1" applyBorder="1" applyAlignment="1">
      <alignment horizontal="center" vertical="center" wrapText="1"/>
    </xf>
    <xf numFmtId="0" fontId="28" fillId="23" borderId="19" xfId="570" applyFont="1" applyFill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9" fontId="37" fillId="0" borderId="19" xfId="1217" applyFont="1" applyFill="1" applyBorder="1" applyAlignment="1">
      <alignment horizontal="center" vertical="center" wrapText="1"/>
    </xf>
    <xf numFmtId="1" fontId="37" fillId="0" borderId="19" xfId="1217" applyNumberFormat="1" applyFont="1" applyBorder="1" applyAlignment="1">
      <alignment horizontal="center" vertical="center" wrapText="1"/>
    </xf>
    <xf numFmtId="183" fontId="37" fillId="0" borderId="19" xfId="553" applyNumberFormat="1" applyFont="1" applyBorder="1" applyAlignment="1">
      <alignment horizontal="center" vertical="center" wrapText="1"/>
    </xf>
    <xf numFmtId="1" fontId="37" fillId="0" borderId="21" xfId="1217" applyNumberFormat="1" applyFont="1" applyFill="1" applyBorder="1" applyAlignment="1">
      <alignment horizontal="center" vertical="center" wrapText="1"/>
    </xf>
    <xf numFmtId="1" fontId="37" fillId="0" borderId="22" xfId="1217" applyNumberFormat="1" applyFont="1" applyFill="1" applyBorder="1" applyAlignment="1">
      <alignment horizontal="center" vertical="center" wrapText="1"/>
    </xf>
    <xf numFmtId="1" fontId="37" fillId="0" borderId="23" xfId="1217" applyNumberFormat="1" applyFont="1" applyFill="1" applyBorder="1" applyAlignment="1">
      <alignment horizontal="center" vertical="center" wrapText="1"/>
    </xf>
    <xf numFmtId="180" fontId="37" fillId="0" borderId="21" xfId="553" applyNumberFormat="1" applyFont="1" applyBorder="1" applyAlignment="1">
      <alignment horizontal="center" vertical="center" wrapText="1"/>
    </xf>
    <xf numFmtId="180" fontId="37" fillId="0" borderId="22" xfId="553" applyNumberFormat="1" applyFont="1" applyBorder="1" applyAlignment="1">
      <alignment horizontal="center" vertical="center" wrapText="1"/>
    </xf>
    <xf numFmtId="180" fontId="37" fillId="0" borderId="23" xfId="553" applyNumberFormat="1" applyFont="1" applyBorder="1" applyAlignment="1">
      <alignment horizontal="center" vertical="center" wrapText="1"/>
    </xf>
    <xf numFmtId="171" fontId="37" fillId="0" borderId="19" xfId="1190" applyNumberFormat="1" applyFont="1" applyBorder="1" applyAlignment="1">
      <alignment horizontal="center" vertical="center" wrapText="1"/>
    </xf>
    <xf numFmtId="9" fontId="39" fillId="0" borderId="19" xfId="1217" applyFont="1" applyFill="1" applyBorder="1" applyAlignment="1">
      <alignment horizontal="center" vertical="center" wrapText="1"/>
    </xf>
    <xf numFmtId="1" fontId="39" fillId="0" borderId="19" xfId="553" applyNumberFormat="1" applyFont="1" applyBorder="1" applyAlignment="1">
      <alignment horizontal="center" vertical="center" wrapText="1"/>
    </xf>
    <xf numFmtId="183" fontId="39" fillId="0" borderId="19" xfId="553" applyNumberFormat="1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23" borderId="19" xfId="0" applyFont="1" applyFill="1" applyBorder="1" applyAlignment="1">
      <alignment horizontal="center" vertical="center" wrapText="1"/>
    </xf>
    <xf numFmtId="0" fontId="28" fillId="0" borderId="19" xfId="570" applyFont="1" applyBorder="1" applyAlignment="1">
      <alignment horizontal="center" vertical="center" wrapText="1"/>
    </xf>
    <xf numFmtId="2" fontId="39" fillId="0" borderId="19" xfId="553" applyNumberFormat="1" applyFont="1" applyBorder="1" applyAlignment="1">
      <alignment horizontal="center" vertical="center" wrapText="1"/>
    </xf>
    <xf numFmtId="0" fontId="38" fillId="0" borderId="19" xfId="1444" applyFont="1" applyBorder="1" applyAlignment="1">
      <alignment horizontal="center" vertical="center" wrapText="1"/>
    </xf>
    <xf numFmtId="0" fontId="28" fillId="0" borderId="21" xfId="570" applyFont="1" applyBorder="1" applyAlignment="1">
      <alignment horizontal="center" vertical="center" wrapText="1"/>
    </xf>
    <xf numFmtId="0" fontId="28" fillId="0" borderId="22" xfId="570" applyFont="1" applyBorder="1" applyAlignment="1">
      <alignment horizontal="center" vertical="center" wrapText="1"/>
    </xf>
    <xf numFmtId="0" fontId="28" fillId="0" borderId="23" xfId="570" applyFont="1" applyBorder="1" applyAlignment="1">
      <alignment horizontal="center" vertical="center" wrapText="1"/>
    </xf>
    <xf numFmtId="2" fontId="37" fillId="0" borderId="21" xfId="1217" applyNumberFormat="1" applyFont="1" applyFill="1" applyBorder="1" applyAlignment="1">
      <alignment horizontal="center" vertical="center" wrapText="1"/>
    </xf>
    <xf numFmtId="2" fontId="37" fillId="0" borderId="22" xfId="1217" applyNumberFormat="1" applyFont="1" applyFill="1" applyBorder="1" applyAlignment="1">
      <alignment horizontal="center" vertical="center" wrapText="1"/>
    </xf>
    <xf numFmtId="2" fontId="37" fillId="0" borderId="23" xfId="1217" applyNumberFormat="1" applyFont="1" applyFill="1" applyBorder="1" applyAlignment="1">
      <alignment horizontal="center" vertical="center" wrapText="1"/>
    </xf>
    <xf numFmtId="175" fontId="37" fillId="0" borderId="19" xfId="553" applyNumberFormat="1" applyFont="1" applyBorder="1" applyAlignment="1">
      <alignment horizontal="center" vertical="center" wrapText="1"/>
    </xf>
    <xf numFmtId="175" fontId="37" fillId="0" borderId="21" xfId="1217" applyNumberFormat="1" applyFont="1" applyFill="1" applyBorder="1" applyAlignment="1">
      <alignment horizontal="center" vertical="center" wrapText="1"/>
    </xf>
    <xf numFmtId="175" fontId="37" fillId="0" borderId="22" xfId="1217" applyNumberFormat="1" applyFont="1" applyFill="1" applyBorder="1" applyAlignment="1">
      <alignment horizontal="center" vertical="center" wrapText="1"/>
    </xf>
    <xf numFmtId="175" fontId="37" fillId="0" borderId="23" xfId="1217" applyNumberFormat="1" applyFont="1" applyFill="1" applyBorder="1" applyAlignment="1">
      <alignment horizontal="center" vertical="center" wrapText="1"/>
    </xf>
    <xf numFmtId="182" fontId="63" fillId="24" borderId="19" xfId="553" applyNumberFormat="1" applyFont="1" applyFill="1" applyBorder="1" applyAlignment="1">
      <alignment horizontal="center" vertical="center" wrapText="1"/>
    </xf>
    <xf numFmtId="0" fontId="28" fillId="24" borderId="19" xfId="0" applyFont="1" applyFill="1" applyBorder="1" applyAlignment="1">
      <alignment horizontal="center" vertical="center" wrapText="1"/>
    </xf>
    <xf numFmtId="0" fontId="40" fillId="31" borderId="19" xfId="0" applyFont="1" applyFill="1" applyBorder="1" applyAlignment="1">
      <alignment horizontal="center" vertical="center" wrapText="1"/>
    </xf>
    <xf numFmtId="181" fontId="37" fillId="24" borderId="19" xfId="5647" applyNumberFormat="1" applyFont="1" applyFill="1" applyBorder="1" applyAlignment="1">
      <alignment horizontal="center" vertical="center" wrapText="1"/>
    </xf>
    <xf numFmtId="180" fontId="37" fillId="24" borderId="19" xfId="553" applyNumberFormat="1" applyFont="1" applyFill="1" applyBorder="1" applyAlignment="1">
      <alignment horizontal="center" vertical="center" wrapText="1"/>
    </xf>
    <xf numFmtId="180" fontId="37" fillId="0" borderId="19" xfId="553" applyNumberFormat="1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9" fontId="39" fillId="0" borderId="21" xfId="1217" applyFont="1" applyFill="1" applyBorder="1" applyAlignment="1">
      <alignment horizontal="center" vertical="center" wrapText="1"/>
    </xf>
    <xf numFmtId="9" fontId="39" fillId="0" borderId="22" xfId="1217" applyFont="1" applyFill="1" applyBorder="1" applyAlignment="1">
      <alignment horizontal="center" vertical="center" wrapText="1"/>
    </xf>
    <xf numFmtId="0" fontId="39" fillId="0" borderId="19" xfId="0" applyFont="1" applyBorder="1" applyAlignment="1">
      <alignment horizontal="center" vertical="center" wrapText="1"/>
    </xf>
    <xf numFmtId="1" fontId="39" fillId="24" borderId="19" xfId="553" applyNumberFormat="1" applyFont="1" applyFill="1" applyBorder="1" applyAlignment="1">
      <alignment horizontal="center" vertical="center" wrapText="1"/>
    </xf>
    <xf numFmtId="0" fontId="28" fillId="25" borderId="19" xfId="0" applyFont="1" applyFill="1" applyBorder="1" applyAlignment="1">
      <alignment horizontal="center" vertical="center" wrapText="1"/>
    </xf>
    <xf numFmtId="0" fontId="28" fillId="29" borderId="19" xfId="0" applyFont="1" applyFill="1" applyBorder="1" applyAlignment="1">
      <alignment horizontal="center" vertical="center" wrapText="1"/>
    </xf>
    <xf numFmtId="0" fontId="28" fillId="30" borderId="19" xfId="0" applyFont="1" applyFill="1" applyBorder="1" applyAlignment="1">
      <alignment horizontal="center" vertical="center" wrapText="1"/>
    </xf>
    <xf numFmtId="0" fontId="28" fillId="33" borderId="19" xfId="0" applyFont="1" applyFill="1" applyBorder="1" applyAlignment="1">
      <alignment horizontal="center" vertical="center" wrapText="1"/>
    </xf>
    <xf numFmtId="0" fontId="48" fillId="26" borderId="24" xfId="0" applyFont="1" applyFill="1" applyBorder="1" applyAlignment="1">
      <alignment horizontal="center" vertical="center" wrapText="1"/>
    </xf>
    <xf numFmtId="0" fontId="48" fillId="26" borderId="9" xfId="0" applyFont="1" applyFill="1" applyBorder="1" applyAlignment="1">
      <alignment horizontal="center" vertical="center" wrapText="1"/>
    </xf>
    <xf numFmtId="0" fontId="48" fillId="26" borderId="25" xfId="0" applyFont="1" applyFill="1" applyBorder="1" applyAlignment="1">
      <alignment horizontal="center" vertical="center" wrapText="1"/>
    </xf>
    <xf numFmtId="0" fontId="62" fillId="23" borderId="19" xfId="0" applyFont="1" applyFill="1" applyBorder="1" applyAlignment="1">
      <alignment horizontal="center" vertical="center"/>
    </xf>
    <xf numFmtId="0" fontId="47" fillId="0" borderId="19" xfId="0" applyFont="1" applyBorder="1" applyAlignment="1">
      <alignment horizontal="center" vertical="center" wrapText="1"/>
    </xf>
    <xf numFmtId="0" fontId="62" fillId="0" borderId="19" xfId="0" applyFont="1" applyBorder="1" applyAlignment="1">
      <alignment horizontal="center" vertical="center"/>
    </xf>
    <xf numFmtId="181" fontId="37" fillId="24" borderId="21" xfId="5647" applyNumberFormat="1" applyFont="1" applyFill="1" applyBorder="1" applyAlignment="1">
      <alignment horizontal="center" vertical="center" wrapText="1"/>
    </xf>
    <xf numFmtId="181" fontId="37" fillId="24" borderId="22" xfId="5647" applyNumberFormat="1" applyFont="1" applyFill="1" applyBorder="1" applyAlignment="1">
      <alignment horizontal="center" vertical="center" wrapText="1"/>
    </xf>
    <xf numFmtId="181" fontId="37" fillId="24" borderId="23" xfId="5647" applyNumberFormat="1" applyFont="1" applyFill="1" applyBorder="1" applyAlignment="1">
      <alignment horizontal="center" vertical="center" wrapText="1"/>
    </xf>
    <xf numFmtId="180" fontId="37" fillId="24" borderId="21" xfId="553" applyNumberFormat="1" applyFont="1" applyFill="1" applyBorder="1" applyAlignment="1">
      <alignment horizontal="center" vertical="center" wrapText="1"/>
    </xf>
    <xf numFmtId="180" fontId="37" fillId="24" borderId="22" xfId="553" applyNumberFormat="1" applyFont="1" applyFill="1" applyBorder="1" applyAlignment="1">
      <alignment horizontal="center" vertical="center" wrapText="1"/>
    </xf>
    <xf numFmtId="180" fontId="37" fillId="24" borderId="23" xfId="553" applyNumberFormat="1" applyFont="1" applyFill="1" applyBorder="1" applyAlignment="1">
      <alignment horizontal="center" vertical="center" wrapText="1"/>
    </xf>
    <xf numFmtId="182" fontId="37" fillId="24" borderId="21" xfId="553" applyNumberFormat="1" applyFont="1" applyFill="1" applyBorder="1" applyAlignment="1">
      <alignment horizontal="center" vertical="center" wrapText="1"/>
    </xf>
    <xf numFmtId="182" fontId="37" fillId="24" borderId="22" xfId="553" applyNumberFormat="1" applyFont="1" applyFill="1" applyBorder="1" applyAlignment="1">
      <alignment horizontal="center" vertical="center" wrapText="1"/>
    </xf>
    <xf numFmtId="182" fontId="37" fillId="24" borderId="23" xfId="553" applyNumberFormat="1" applyFont="1" applyFill="1" applyBorder="1" applyAlignment="1">
      <alignment horizontal="center" vertical="center" wrapText="1"/>
    </xf>
  </cellXfs>
  <cellStyles count="5648">
    <cellStyle name="20% - Énfasis1 2" xfId="1" xr:uid="{00000000-0005-0000-0000-000000000000}"/>
    <cellStyle name="20% - Énfasis1 2 2" xfId="2" xr:uid="{00000000-0005-0000-0000-000001000000}"/>
    <cellStyle name="20% - Énfasis2 2" xfId="3" xr:uid="{00000000-0005-0000-0000-000002000000}"/>
    <cellStyle name="20% - Énfasis2 2 2" xfId="4" xr:uid="{00000000-0005-0000-0000-000003000000}"/>
    <cellStyle name="20% - Énfasis3 2" xfId="5" xr:uid="{00000000-0005-0000-0000-000004000000}"/>
    <cellStyle name="20% - Énfasis3 2 2" xfId="6" xr:uid="{00000000-0005-0000-0000-000005000000}"/>
    <cellStyle name="20% - Énfasis4 2" xfId="7" xr:uid="{00000000-0005-0000-0000-000006000000}"/>
    <cellStyle name="20% - Énfasis4 2 2" xfId="8" xr:uid="{00000000-0005-0000-0000-000007000000}"/>
    <cellStyle name="20% - Énfasis5 2" xfId="9" xr:uid="{00000000-0005-0000-0000-000008000000}"/>
    <cellStyle name="20% - Énfasis5 2 2" xfId="10" xr:uid="{00000000-0005-0000-0000-000009000000}"/>
    <cellStyle name="20% - Énfasis6 2" xfId="11" xr:uid="{00000000-0005-0000-0000-00000A000000}"/>
    <cellStyle name="20% - Énfasis6 2 2" xfId="12" xr:uid="{00000000-0005-0000-0000-00000B000000}"/>
    <cellStyle name="40% - Énfasis1 2" xfId="13" xr:uid="{00000000-0005-0000-0000-00000C000000}"/>
    <cellStyle name="40% - Énfasis1 2 2" xfId="14" xr:uid="{00000000-0005-0000-0000-00000D000000}"/>
    <cellStyle name="40% - Énfasis2 2" xfId="15" xr:uid="{00000000-0005-0000-0000-00000E000000}"/>
    <cellStyle name="40% - Énfasis2 2 2" xfId="16" xr:uid="{00000000-0005-0000-0000-00000F000000}"/>
    <cellStyle name="40% - Énfasis3 2" xfId="17" xr:uid="{00000000-0005-0000-0000-000010000000}"/>
    <cellStyle name="40% - Énfasis3 2 2" xfId="18" xr:uid="{00000000-0005-0000-0000-000011000000}"/>
    <cellStyle name="40% - Énfasis4 2" xfId="19" xr:uid="{00000000-0005-0000-0000-000012000000}"/>
    <cellStyle name="40% - Énfasis4 2 2" xfId="20" xr:uid="{00000000-0005-0000-0000-000013000000}"/>
    <cellStyle name="40% - Énfasis5 2" xfId="21" xr:uid="{00000000-0005-0000-0000-000014000000}"/>
    <cellStyle name="40% - Énfasis5 2 2" xfId="22" xr:uid="{00000000-0005-0000-0000-000015000000}"/>
    <cellStyle name="40% - Énfasis6 2" xfId="23" xr:uid="{00000000-0005-0000-0000-000016000000}"/>
    <cellStyle name="40% - Énfasis6 2 2" xfId="24" xr:uid="{00000000-0005-0000-0000-000017000000}"/>
    <cellStyle name="60% - Énfasis1 2" xfId="25" xr:uid="{00000000-0005-0000-0000-000018000000}"/>
    <cellStyle name="60% - Énfasis2 2" xfId="26" xr:uid="{00000000-0005-0000-0000-000019000000}"/>
    <cellStyle name="60% - Énfasis3 2" xfId="27" xr:uid="{00000000-0005-0000-0000-00001A000000}"/>
    <cellStyle name="60% - Énfasis4 2" xfId="28" xr:uid="{00000000-0005-0000-0000-00001B000000}"/>
    <cellStyle name="60% - Énfasis5 2" xfId="29" xr:uid="{00000000-0005-0000-0000-00001C000000}"/>
    <cellStyle name="60% - Énfasis6 2" xfId="30" xr:uid="{00000000-0005-0000-0000-00001D000000}"/>
    <cellStyle name="Buena 2" xfId="31" xr:uid="{00000000-0005-0000-0000-00001E000000}"/>
    <cellStyle name="Cálculo 2" xfId="32" xr:uid="{00000000-0005-0000-0000-00001F000000}"/>
    <cellStyle name="Cálculo 2 10" xfId="5566" xr:uid="{00000000-0005-0000-0000-000020000000}"/>
    <cellStyle name="Cálculo 2 10 2" xfId="5626" xr:uid="{00000000-0005-0000-0000-000021000000}"/>
    <cellStyle name="Cálculo 2 11" xfId="5572" xr:uid="{00000000-0005-0000-0000-000022000000}"/>
    <cellStyle name="Cálculo 2 11 2" xfId="5632" xr:uid="{00000000-0005-0000-0000-000023000000}"/>
    <cellStyle name="Cálculo 2 12" xfId="5570" xr:uid="{00000000-0005-0000-0000-000024000000}"/>
    <cellStyle name="Cálculo 2 12 2" xfId="5630" xr:uid="{00000000-0005-0000-0000-000025000000}"/>
    <cellStyle name="Cálculo 2 13" xfId="5579" xr:uid="{00000000-0005-0000-0000-000026000000}"/>
    <cellStyle name="Cálculo 2 13 2" xfId="5639" xr:uid="{00000000-0005-0000-0000-000027000000}"/>
    <cellStyle name="Cálculo 2 2" xfId="1900" xr:uid="{00000000-0005-0000-0000-000028000000}"/>
    <cellStyle name="Cálculo 2 2 2" xfId="4628" xr:uid="{00000000-0005-0000-0000-000029000000}"/>
    <cellStyle name="Cálculo 2 2 3" xfId="5590" xr:uid="{00000000-0005-0000-0000-00002A000000}"/>
    <cellStyle name="Cálculo 2 3" xfId="2331" xr:uid="{00000000-0005-0000-0000-00002B000000}"/>
    <cellStyle name="Cálculo 2 3 2" xfId="5596" xr:uid="{00000000-0005-0000-0000-00002C000000}"/>
    <cellStyle name="Cálculo 2 4" xfId="5535" xr:uid="{00000000-0005-0000-0000-00002D000000}"/>
    <cellStyle name="Cálculo 2 4 2" xfId="5598" xr:uid="{00000000-0005-0000-0000-00002E000000}"/>
    <cellStyle name="Cálculo 2 5" xfId="5542" xr:uid="{00000000-0005-0000-0000-00002F000000}"/>
    <cellStyle name="Cálculo 2 5 2" xfId="5602" xr:uid="{00000000-0005-0000-0000-000030000000}"/>
    <cellStyle name="Cálculo 2 6" xfId="5574" xr:uid="{00000000-0005-0000-0000-000031000000}"/>
    <cellStyle name="Cálculo 2 6 2" xfId="5634" xr:uid="{00000000-0005-0000-0000-000032000000}"/>
    <cellStyle name="Cálculo 2 7" xfId="5575" xr:uid="{00000000-0005-0000-0000-000033000000}"/>
    <cellStyle name="Cálculo 2 7 2" xfId="5635" xr:uid="{00000000-0005-0000-0000-000034000000}"/>
    <cellStyle name="Cálculo 2 8" xfId="5576" xr:uid="{00000000-0005-0000-0000-000035000000}"/>
    <cellStyle name="Cálculo 2 8 2" xfId="5636" xr:uid="{00000000-0005-0000-0000-000036000000}"/>
    <cellStyle name="Cálculo 2 9" xfId="5573" xr:uid="{00000000-0005-0000-0000-000037000000}"/>
    <cellStyle name="Cálculo 2 9 2" xfId="5633" xr:uid="{00000000-0005-0000-0000-000038000000}"/>
    <cellStyle name="Celda de comprobación 2" xfId="33" xr:uid="{00000000-0005-0000-0000-000039000000}"/>
    <cellStyle name="Celda vinculada 2" xfId="34" xr:uid="{00000000-0005-0000-0000-00003A000000}"/>
    <cellStyle name="Comma 4" xfId="35" xr:uid="{00000000-0005-0000-0000-00003B000000}"/>
    <cellStyle name="Encabezado 4 2" xfId="36" xr:uid="{00000000-0005-0000-0000-00003C000000}"/>
    <cellStyle name="Énfasis1 2" xfId="37" xr:uid="{00000000-0005-0000-0000-00003D000000}"/>
    <cellStyle name="Énfasis2 2" xfId="38" xr:uid="{00000000-0005-0000-0000-00003E000000}"/>
    <cellStyle name="Énfasis3 2" xfId="39" xr:uid="{00000000-0005-0000-0000-00003F000000}"/>
    <cellStyle name="Énfasis4 2" xfId="40" xr:uid="{00000000-0005-0000-0000-000040000000}"/>
    <cellStyle name="Énfasis5 2" xfId="41" xr:uid="{00000000-0005-0000-0000-000041000000}"/>
    <cellStyle name="Énfasis6 2" xfId="42" xr:uid="{00000000-0005-0000-0000-000042000000}"/>
    <cellStyle name="Entrada 2" xfId="43" xr:uid="{00000000-0005-0000-0000-000043000000}"/>
    <cellStyle name="Entrada 2 10" xfId="5556" xr:uid="{00000000-0005-0000-0000-000044000000}"/>
    <cellStyle name="Entrada 2 10 2" xfId="5616" xr:uid="{00000000-0005-0000-0000-000045000000}"/>
    <cellStyle name="Entrada 2 11" xfId="5562" xr:uid="{00000000-0005-0000-0000-000046000000}"/>
    <cellStyle name="Entrada 2 11 2" xfId="5622" xr:uid="{00000000-0005-0000-0000-000047000000}"/>
    <cellStyle name="Entrada 2 12" xfId="5560" xr:uid="{00000000-0005-0000-0000-000048000000}"/>
    <cellStyle name="Entrada 2 12 2" xfId="5620" xr:uid="{00000000-0005-0000-0000-000049000000}"/>
    <cellStyle name="Entrada 2 13" xfId="5549" xr:uid="{00000000-0005-0000-0000-00004A000000}"/>
    <cellStyle name="Entrada 2 13 2" xfId="5609" xr:uid="{00000000-0005-0000-0000-00004B000000}"/>
    <cellStyle name="Entrada 2 2" xfId="1901" xr:uid="{00000000-0005-0000-0000-00004C000000}"/>
    <cellStyle name="Entrada 2 2 2" xfId="4627" xr:uid="{00000000-0005-0000-0000-00004D000000}"/>
    <cellStyle name="Entrada 2 2 3" xfId="5589" xr:uid="{00000000-0005-0000-0000-00004E000000}"/>
    <cellStyle name="Entrada 2 3" xfId="2330" xr:uid="{00000000-0005-0000-0000-00004F000000}"/>
    <cellStyle name="Entrada 2 3 2" xfId="5593" xr:uid="{00000000-0005-0000-0000-000050000000}"/>
    <cellStyle name="Entrada 2 4" xfId="5056" xr:uid="{00000000-0005-0000-0000-000051000000}"/>
    <cellStyle name="Entrada 2 4 2" xfId="5595" xr:uid="{00000000-0005-0000-0000-000052000000}"/>
    <cellStyle name="Entrada 2 5" xfId="5543" xr:uid="{00000000-0005-0000-0000-000053000000}"/>
    <cellStyle name="Entrada 2 5 2" xfId="5603" xr:uid="{00000000-0005-0000-0000-000054000000}"/>
    <cellStyle name="Entrada 2 6" xfId="5567" xr:uid="{00000000-0005-0000-0000-000055000000}"/>
    <cellStyle name="Entrada 2 6 2" xfId="5627" xr:uid="{00000000-0005-0000-0000-000056000000}"/>
    <cellStyle name="Entrada 2 7" xfId="5565" xr:uid="{00000000-0005-0000-0000-000057000000}"/>
    <cellStyle name="Entrada 2 7 2" xfId="5625" xr:uid="{00000000-0005-0000-0000-000058000000}"/>
    <cellStyle name="Entrada 2 8" xfId="5550" xr:uid="{00000000-0005-0000-0000-000059000000}"/>
    <cellStyle name="Entrada 2 8 2" xfId="5610" xr:uid="{00000000-0005-0000-0000-00005A000000}"/>
    <cellStyle name="Entrada 2 9" xfId="5564" xr:uid="{00000000-0005-0000-0000-00005B000000}"/>
    <cellStyle name="Entrada 2 9 2" xfId="5624" xr:uid="{00000000-0005-0000-0000-00005C000000}"/>
    <cellStyle name="Euro" xfId="1552" xr:uid="{00000000-0005-0000-0000-00005D000000}"/>
    <cellStyle name="Euro 2" xfId="1498" xr:uid="{00000000-0005-0000-0000-00005E000000}"/>
    <cellStyle name="Hipervínculo" xfId="1281" builtinId="8" hidden="1"/>
    <cellStyle name="Hipervínculo" xfId="1275" builtinId="8" hidden="1"/>
    <cellStyle name="Hipervínculo" xfId="1277" builtinId="8" hidden="1"/>
    <cellStyle name="Hipervínculo" xfId="1259" builtinId="8" hidden="1"/>
    <cellStyle name="Hipervínculo" xfId="1253" builtinId="8" hidden="1"/>
    <cellStyle name="Hipervínculo" xfId="1251" builtinId="8" hidden="1"/>
    <cellStyle name="Hipervínculo" xfId="1257" builtinId="8" hidden="1"/>
    <cellStyle name="Hipervínculo" xfId="1255" builtinId="8" hidden="1"/>
    <cellStyle name="Hipervínculo" xfId="1283" builtinId="8" hidden="1"/>
    <cellStyle name="Hipervínculo" xfId="1287" builtinId="8" hidden="1"/>
    <cellStyle name="Hipervínculo" xfId="1301" builtinId="8" hidden="1"/>
    <cellStyle name="Hipervínculo" xfId="1285" builtinId="8" hidden="1"/>
    <cellStyle name="Hipervínculo" xfId="1299" builtinId="8" hidden="1"/>
    <cellStyle name="Hipervínculo" xfId="1303" builtinId="8" hidden="1"/>
    <cellStyle name="Hipervínculo" xfId="1243" builtinId="8" hidden="1"/>
    <cellStyle name="Hipervínculo" xfId="1247" builtinId="8" hidden="1"/>
    <cellStyle name="Hipervínculo" xfId="1249" builtinId="8" hidden="1"/>
    <cellStyle name="Hipervínculo" xfId="1265" builtinId="8" hidden="1"/>
    <cellStyle name="Hipervínculo" xfId="1267" builtinId="8" hidden="1"/>
    <cellStyle name="Hipervínculo" xfId="1261" builtinId="8" hidden="1"/>
    <cellStyle name="Hipervínculo" xfId="1263" builtinId="8" hidden="1"/>
    <cellStyle name="Hipervínculo" xfId="1297" builtinId="8" hidden="1"/>
    <cellStyle name="Hipervínculo" xfId="1291" builtinId="8" hidden="1"/>
    <cellStyle name="Hipervínculo" xfId="1279" builtinId="8" hidden="1"/>
    <cellStyle name="Hipervínculo" xfId="1289" builtinId="8" hidden="1"/>
    <cellStyle name="Hipervínculo" xfId="1295" builtinId="8" hidden="1"/>
    <cellStyle name="Hipervínculo" xfId="1293" builtinId="8" hidden="1"/>
    <cellStyle name="Hipervínculo" xfId="1271" builtinId="8" hidden="1"/>
    <cellStyle name="Hipervínculo" xfId="1269" builtinId="8" hidden="1"/>
    <cellStyle name="Hipervínculo" xfId="1241" builtinId="8" hidden="1"/>
    <cellStyle name="Hipervínculo" xfId="1273" builtinId="8" hidden="1"/>
    <cellStyle name="Hipervínculo" xfId="1239" builtinId="8" hidden="1"/>
    <cellStyle name="Hipervínculo" xfId="1245" builtinId="8" hidden="1"/>
    <cellStyle name="Hipervínculo 10" xfId="44" xr:uid="{00000000-0005-0000-0000-000080000000}"/>
    <cellStyle name="Hipervínculo 10 2" xfId="45" xr:uid="{00000000-0005-0000-0000-000081000000}"/>
    <cellStyle name="Hipervínculo 2" xfId="46" xr:uid="{00000000-0005-0000-0000-000082000000}"/>
    <cellStyle name="Hipervínculo 2 10" xfId="47" xr:uid="{00000000-0005-0000-0000-000083000000}"/>
    <cellStyle name="Hipervínculo 2 100" xfId="48" xr:uid="{00000000-0005-0000-0000-000084000000}"/>
    <cellStyle name="Hipervínculo 2 101" xfId="49" xr:uid="{00000000-0005-0000-0000-000085000000}"/>
    <cellStyle name="Hipervínculo 2 102" xfId="50" xr:uid="{00000000-0005-0000-0000-000086000000}"/>
    <cellStyle name="Hipervínculo 2 103" xfId="51" xr:uid="{00000000-0005-0000-0000-000087000000}"/>
    <cellStyle name="Hipervínculo 2 104" xfId="52" xr:uid="{00000000-0005-0000-0000-000088000000}"/>
    <cellStyle name="Hipervínculo 2 105" xfId="53" xr:uid="{00000000-0005-0000-0000-000089000000}"/>
    <cellStyle name="Hipervínculo 2 106" xfId="54" xr:uid="{00000000-0005-0000-0000-00008A000000}"/>
    <cellStyle name="Hipervínculo 2 107" xfId="55" xr:uid="{00000000-0005-0000-0000-00008B000000}"/>
    <cellStyle name="Hipervínculo 2 108" xfId="56" xr:uid="{00000000-0005-0000-0000-00008C000000}"/>
    <cellStyle name="Hipervínculo 2 109" xfId="57" xr:uid="{00000000-0005-0000-0000-00008D000000}"/>
    <cellStyle name="Hipervínculo 2 11" xfId="58" xr:uid="{00000000-0005-0000-0000-00008E000000}"/>
    <cellStyle name="Hipervínculo 2 110" xfId="59" xr:uid="{00000000-0005-0000-0000-00008F000000}"/>
    <cellStyle name="Hipervínculo 2 111" xfId="60" xr:uid="{00000000-0005-0000-0000-000090000000}"/>
    <cellStyle name="Hipervínculo 2 112" xfId="61" xr:uid="{00000000-0005-0000-0000-000091000000}"/>
    <cellStyle name="Hipervínculo 2 113" xfId="62" xr:uid="{00000000-0005-0000-0000-000092000000}"/>
    <cellStyle name="Hipervínculo 2 114" xfId="63" xr:uid="{00000000-0005-0000-0000-000093000000}"/>
    <cellStyle name="Hipervínculo 2 115" xfId="64" xr:uid="{00000000-0005-0000-0000-000094000000}"/>
    <cellStyle name="Hipervínculo 2 116" xfId="65" xr:uid="{00000000-0005-0000-0000-000095000000}"/>
    <cellStyle name="Hipervínculo 2 117" xfId="66" xr:uid="{00000000-0005-0000-0000-000096000000}"/>
    <cellStyle name="Hipervínculo 2 118" xfId="67" xr:uid="{00000000-0005-0000-0000-000097000000}"/>
    <cellStyle name="Hipervínculo 2 119" xfId="68" xr:uid="{00000000-0005-0000-0000-000098000000}"/>
    <cellStyle name="Hipervínculo 2 12" xfId="69" xr:uid="{00000000-0005-0000-0000-000099000000}"/>
    <cellStyle name="Hipervínculo 2 120" xfId="70" xr:uid="{00000000-0005-0000-0000-00009A000000}"/>
    <cellStyle name="Hipervínculo 2 121" xfId="71" xr:uid="{00000000-0005-0000-0000-00009B000000}"/>
    <cellStyle name="Hipervínculo 2 122" xfId="72" xr:uid="{00000000-0005-0000-0000-00009C000000}"/>
    <cellStyle name="Hipervínculo 2 123" xfId="73" xr:uid="{00000000-0005-0000-0000-00009D000000}"/>
    <cellStyle name="Hipervínculo 2 124" xfId="74" xr:uid="{00000000-0005-0000-0000-00009E000000}"/>
    <cellStyle name="Hipervínculo 2 125" xfId="75" xr:uid="{00000000-0005-0000-0000-00009F000000}"/>
    <cellStyle name="Hipervínculo 2 126" xfId="76" xr:uid="{00000000-0005-0000-0000-0000A0000000}"/>
    <cellStyle name="Hipervínculo 2 127" xfId="77" xr:uid="{00000000-0005-0000-0000-0000A1000000}"/>
    <cellStyle name="Hipervínculo 2 128" xfId="78" xr:uid="{00000000-0005-0000-0000-0000A2000000}"/>
    <cellStyle name="Hipervínculo 2 129" xfId="79" xr:uid="{00000000-0005-0000-0000-0000A3000000}"/>
    <cellStyle name="Hipervínculo 2 13" xfId="80" xr:uid="{00000000-0005-0000-0000-0000A4000000}"/>
    <cellStyle name="Hipervínculo 2 130" xfId="81" xr:uid="{00000000-0005-0000-0000-0000A5000000}"/>
    <cellStyle name="Hipervínculo 2 131" xfId="82" xr:uid="{00000000-0005-0000-0000-0000A6000000}"/>
    <cellStyle name="Hipervínculo 2 132" xfId="83" xr:uid="{00000000-0005-0000-0000-0000A7000000}"/>
    <cellStyle name="Hipervínculo 2 133" xfId="84" xr:uid="{00000000-0005-0000-0000-0000A8000000}"/>
    <cellStyle name="Hipervínculo 2 134" xfId="85" xr:uid="{00000000-0005-0000-0000-0000A9000000}"/>
    <cellStyle name="Hipervínculo 2 135" xfId="86" xr:uid="{00000000-0005-0000-0000-0000AA000000}"/>
    <cellStyle name="Hipervínculo 2 136" xfId="87" xr:uid="{00000000-0005-0000-0000-0000AB000000}"/>
    <cellStyle name="Hipervínculo 2 137" xfId="88" xr:uid="{00000000-0005-0000-0000-0000AC000000}"/>
    <cellStyle name="Hipervínculo 2 138" xfId="89" xr:uid="{00000000-0005-0000-0000-0000AD000000}"/>
    <cellStyle name="Hipervínculo 2 139" xfId="90" xr:uid="{00000000-0005-0000-0000-0000AE000000}"/>
    <cellStyle name="Hipervínculo 2 14" xfId="91" xr:uid="{00000000-0005-0000-0000-0000AF000000}"/>
    <cellStyle name="Hipervínculo 2 140" xfId="92" xr:uid="{00000000-0005-0000-0000-0000B0000000}"/>
    <cellStyle name="Hipervínculo 2 141" xfId="93" xr:uid="{00000000-0005-0000-0000-0000B1000000}"/>
    <cellStyle name="Hipervínculo 2 142" xfId="94" xr:uid="{00000000-0005-0000-0000-0000B2000000}"/>
    <cellStyle name="Hipervínculo 2 143" xfId="95" xr:uid="{00000000-0005-0000-0000-0000B3000000}"/>
    <cellStyle name="Hipervínculo 2 144" xfId="96" xr:uid="{00000000-0005-0000-0000-0000B4000000}"/>
    <cellStyle name="Hipervínculo 2 145" xfId="97" xr:uid="{00000000-0005-0000-0000-0000B5000000}"/>
    <cellStyle name="Hipervínculo 2 146" xfId="98" xr:uid="{00000000-0005-0000-0000-0000B6000000}"/>
    <cellStyle name="Hipervínculo 2 147" xfId="99" xr:uid="{00000000-0005-0000-0000-0000B7000000}"/>
    <cellStyle name="Hipervínculo 2 148" xfId="100" xr:uid="{00000000-0005-0000-0000-0000B8000000}"/>
    <cellStyle name="Hipervínculo 2 149" xfId="101" xr:uid="{00000000-0005-0000-0000-0000B9000000}"/>
    <cellStyle name="Hipervínculo 2 15" xfId="102" xr:uid="{00000000-0005-0000-0000-0000BA000000}"/>
    <cellStyle name="Hipervínculo 2 150" xfId="103" xr:uid="{00000000-0005-0000-0000-0000BB000000}"/>
    <cellStyle name="Hipervínculo 2 151" xfId="104" xr:uid="{00000000-0005-0000-0000-0000BC000000}"/>
    <cellStyle name="Hipervínculo 2 152" xfId="105" xr:uid="{00000000-0005-0000-0000-0000BD000000}"/>
    <cellStyle name="Hipervínculo 2 153" xfId="106" xr:uid="{00000000-0005-0000-0000-0000BE000000}"/>
    <cellStyle name="Hipervínculo 2 154" xfId="107" xr:uid="{00000000-0005-0000-0000-0000BF000000}"/>
    <cellStyle name="Hipervínculo 2 155" xfId="108" xr:uid="{00000000-0005-0000-0000-0000C0000000}"/>
    <cellStyle name="Hipervínculo 2 156" xfId="109" xr:uid="{00000000-0005-0000-0000-0000C1000000}"/>
    <cellStyle name="Hipervínculo 2 157" xfId="110" xr:uid="{00000000-0005-0000-0000-0000C2000000}"/>
    <cellStyle name="Hipervínculo 2 158" xfId="111" xr:uid="{00000000-0005-0000-0000-0000C3000000}"/>
    <cellStyle name="Hipervínculo 2 159" xfId="112" xr:uid="{00000000-0005-0000-0000-0000C4000000}"/>
    <cellStyle name="Hipervínculo 2 16" xfId="113" xr:uid="{00000000-0005-0000-0000-0000C5000000}"/>
    <cellStyle name="Hipervínculo 2 160" xfId="114" xr:uid="{00000000-0005-0000-0000-0000C6000000}"/>
    <cellStyle name="Hipervínculo 2 161" xfId="115" xr:uid="{00000000-0005-0000-0000-0000C7000000}"/>
    <cellStyle name="Hipervínculo 2 162" xfId="116" xr:uid="{00000000-0005-0000-0000-0000C8000000}"/>
    <cellStyle name="Hipervínculo 2 163" xfId="117" xr:uid="{00000000-0005-0000-0000-0000C9000000}"/>
    <cellStyle name="Hipervínculo 2 17" xfId="118" xr:uid="{00000000-0005-0000-0000-0000CA000000}"/>
    <cellStyle name="Hipervínculo 2 18" xfId="119" xr:uid="{00000000-0005-0000-0000-0000CB000000}"/>
    <cellStyle name="Hipervínculo 2 19" xfId="120" xr:uid="{00000000-0005-0000-0000-0000CC000000}"/>
    <cellStyle name="Hipervínculo 2 2" xfId="121" xr:uid="{00000000-0005-0000-0000-0000CD000000}"/>
    <cellStyle name="Hipervínculo 2 20" xfId="122" xr:uid="{00000000-0005-0000-0000-0000CE000000}"/>
    <cellStyle name="Hipervínculo 2 21" xfId="123" xr:uid="{00000000-0005-0000-0000-0000CF000000}"/>
    <cellStyle name="Hipervínculo 2 22" xfId="124" xr:uid="{00000000-0005-0000-0000-0000D0000000}"/>
    <cellStyle name="Hipervínculo 2 23" xfId="125" xr:uid="{00000000-0005-0000-0000-0000D1000000}"/>
    <cellStyle name="Hipervínculo 2 24" xfId="126" xr:uid="{00000000-0005-0000-0000-0000D2000000}"/>
    <cellStyle name="Hipervínculo 2 25" xfId="127" xr:uid="{00000000-0005-0000-0000-0000D3000000}"/>
    <cellStyle name="Hipervínculo 2 26" xfId="128" xr:uid="{00000000-0005-0000-0000-0000D4000000}"/>
    <cellStyle name="Hipervínculo 2 27" xfId="129" xr:uid="{00000000-0005-0000-0000-0000D5000000}"/>
    <cellStyle name="Hipervínculo 2 28" xfId="130" xr:uid="{00000000-0005-0000-0000-0000D6000000}"/>
    <cellStyle name="Hipervínculo 2 29" xfId="131" xr:uid="{00000000-0005-0000-0000-0000D7000000}"/>
    <cellStyle name="Hipervínculo 2 3" xfId="132" xr:uid="{00000000-0005-0000-0000-0000D8000000}"/>
    <cellStyle name="Hipervínculo 2 30" xfId="133" xr:uid="{00000000-0005-0000-0000-0000D9000000}"/>
    <cellStyle name="Hipervínculo 2 31" xfId="134" xr:uid="{00000000-0005-0000-0000-0000DA000000}"/>
    <cellStyle name="Hipervínculo 2 32" xfId="135" xr:uid="{00000000-0005-0000-0000-0000DB000000}"/>
    <cellStyle name="Hipervínculo 2 33" xfId="136" xr:uid="{00000000-0005-0000-0000-0000DC000000}"/>
    <cellStyle name="Hipervínculo 2 34" xfId="137" xr:uid="{00000000-0005-0000-0000-0000DD000000}"/>
    <cellStyle name="Hipervínculo 2 35" xfId="138" xr:uid="{00000000-0005-0000-0000-0000DE000000}"/>
    <cellStyle name="Hipervínculo 2 36" xfId="139" xr:uid="{00000000-0005-0000-0000-0000DF000000}"/>
    <cellStyle name="Hipervínculo 2 37" xfId="140" xr:uid="{00000000-0005-0000-0000-0000E0000000}"/>
    <cellStyle name="Hipervínculo 2 38" xfId="141" xr:uid="{00000000-0005-0000-0000-0000E1000000}"/>
    <cellStyle name="Hipervínculo 2 39" xfId="142" xr:uid="{00000000-0005-0000-0000-0000E2000000}"/>
    <cellStyle name="Hipervínculo 2 4" xfId="143" xr:uid="{00000000-0005-0000-0000-0000E3000000}"/>
    <cellStyle name="Hipervínculo 2 40" xfId="144" xr:uid="{00000000-0005-0000-0000-0000E4000000}"/>
    <cellStyle name="Hipervínculo 2 41" xfId="145" xr:uid="{00000000-0005-0000-0000-0000E5000000}"/>
    <cellStyle name="Hipervínculo 2 42" xfId="146" xr:uid="{00000000-0005-0000-0000-0000E6000000}"/>
    <cellStyle name="Hipervínculo 2 43" xfId="147" xr:uid="{00000000-0005-0000-0000-0000E7000000}"/>
    <cellStyle name="Hipervínculo 2 44" xfId="148" xr:uid="{00000000-0005-0000-0000-0000E8000000}"/>
    <cellStyle name="Hipervínculo 2 45" xfId="149" xr:uid="{00000000-0005-0000-0000-0000E9000000}"/>
    <cellStyle name="Hipervínculo 2 46" xfId="150" xr:uid="{00000000-0005-0000-0000-0000EA000000}"/>
    <cellStyle name="Hipervínculo 2 47" xfId="151" xr:uid="{00000000-0005-0000-0000-0000EB000000}"/>
    <cellStyle name="Hipervínculo 2 48" xfId="152" xr:uid="{00000000-0005-0000-0000-0000EC000000}"/>
    <cellStyle name="Hipervínculo 2 49" xfId="153" xr:uid="{00000000-0005-0000-0000-0000ED000000}"/>
    <cellStyle name="Hipervínculo 2 5" xfId="154" xr:uid="{00000000-0005-0000-0000-0000EE000000}"/>
    <cellStyle name="Hipervínculo 2 50" xfId="155" xr:uid="{00000000-0005-0000-0000-0000EF000000}"/>
    <cellStyle name="Hipervínculo 2 51" xfId="156" xr:uid="{00000000-0005-0000-0000-0000F0000000}"/>
    <cellStyle name="Hipervínculo 2 52" xfId="157" xr:uid="{00000000-0005-0000-0000-0000F1000000}"/>
    <cellStyle name="Hipervínculo 2 53" xfId="158" xr:uid="{00000000-0005-0000-0000-0000F2000000}"/>
    <cellStyle name="Hipervínculo 2 54" xfId="159" xr:uid="{00000000-0005-0000-0000-0000F3000000}"/>
    <cellStyle name="Hipervínculo 2 55" xfId="160" xr:uid="{00000000-0005-0000-0000-0000F4000000}"/>
    <cellStyle name="Hipervínculo 2 56" xfId="161" xr:uid="{00000000-0005-0000-0000-0000F5000000}"/>
    <cellStyle name="Hipervínculo 2 57" xfId="162" xr:uid="{00000000-0005-0000-0000-0000F6000000}"/>
    <cellStyle name="Hipervínculo 2 58" xfId="163" xr:uid="{00000000-0005-0000-0000-0000F7000000}"/>
    <cellStyle name="Hipervínculo 2 59" xfId="164" xr:uid="{00000000-0005-0000-0000-0000F8000000}"/>
    <cellStyle name="Hipervínculo 2 6" xfId="165" xr:uid="{00000000-0005-0000-0000-0000F9000000}"/>
    <cellStyle name="Hipervínculo 2 60" xfId="166" xr:uid="{00000000-0005-0000-0000-0000FA000000}"/>
    <cellStyle name="Hipervínculo 2 61" xfId="167" xr:uid="{00000000-0005-0000-0000-0000FB000000}"/>
    <cellStyle name="Hipervínculo 2 62" xfId="168" xr:uid="{00000000-0005-0000-0000-0000FC000000}"/>
    <cellStyle name="Hipervínculo 2 63" xfId="169" xr:uid="{00000000-0005-0000-0000-0000FD000000}"/>
    <cellStyle name="Hipervínculo 2 64" xfId="170" xr:uid="{00000000-0005-0000-0000-0000FE000000}"/>
    <cellStyle name="Hipervínculo 2 65" xfId="171" xr:uid="{00000000-0005-0000-0000-0000FF000000}"/>
    <cellStyle name="Hipervínculo 2 66" xfId="172" xr:uid="{00000000-0005-0000-0000-000000010000}"/>
    <cellStyle name="Hipervínculo 2 67" xfId="173" xr:uid="{00000000-0005-0000-0000-000001010000}"/>
    <cellStyle name="Hipervínculo 2 68" xfId="174" xr:uid="{00000000-0005-0000-0000-000002010000}"/>
    <cellStyle name="Hipervínculo 2 69" xfId="175" xr:uid="{00000000-0005-0000-0000-000003010000}"/>
    <cellStyle name="Hipervínculo 2 7" xfId="176" xr:uid="{00000000-0005-0000-0000-000004010000}"/>
    <cellStyle name="Hipervínculo 2 70" xfId="177" xr:uid="{00000000-0005-0000-0000-000005010000}"/>
    <cellStyle name="Hipervínculo 2 71" xfId="178" xr:uid="{00000000-0005-0000-0000-000006010000}"/>
    <cellStyle name="Hipervínculo 2 72" xfId="179" xr:uid="{00000000-0005-0000-0000-000007010000}"/>
    <cellStyle name="Hipervínculo 2 73" xfId="180" xr:uid="{00000000-0005-0000-0000-000008010000}"/>
    <cellStyle name="Hipervínculo 2 74" xfId="181" xr:uid="{00000000-0005-0000-0000-000009010000}"/>
    <cellStyle name="Hipervínculo 2 75" xfId="182" xr:uid="{00000000-0005-0000-0000-00000A010000}"/>
    <cellStyle name="Hipervínculo 2 76" xfId="183" xr:uid="{00000000-0005-0000-0000-00000B010000}"/>
    <cellStyle name="Hipervínculo 2 77" xfId="184" xr:uid="{00000000-0005-0000-0000-00000C010000}"/>
    <cellStyle name="Hipervínculo 2 78" xfId="185" xr:uid="{00000000-0005-0000-0000-00000D010000}"/>
    <cellStyle name="Hipervínculo 2 79" xfId="186" xr:uid="{00000000-0005-0000-0000-00000E010000}"/>
    <cellStyle name="Hipervínculo 2 8" xfId="187" xr:uid="{00000000-0005-0000-0000-00000F010000}"/>
    <cellStyle name="Hipervínculo 2 80" xfId="188" xr:uid="{00000000-0005-0000-0000-000010010000}"/>
    <cellStyle name="Hipervínculo 2 81" xfId="189" xr:uid="{00000000-0005-0000-0000-000011010000}"/>
    <cellStyle name="Hipervínculo 2 82" xfId="190" xr:uid="{00000000-0005-0000-0000-000012010000}"/>
    <cellStyle name="Hipervínculo 2 83" xfId="191" xr:uid="{00000000-0005-0000-0000-000013010000}"/>
    <cellStyle name="Hipervínculo 2 84" xfId="192" xr:uid="{00000000-0005-0000-0000-000014010000}"/>
    <cellStyle name="Hipervínculo 2 85" xfId="193" xr:uid="{00000000-0005-0000-0000-000015010000}"/>
    <cellStyle name="Hipervínculo 2 86" xfId="194" xr:uid="{00000000-0005-0000-0000-000016010000}"/>
    <cellStyle name="Hipervínculo 2 87" xfId="195" xr:uid="{00000000-0005-0000-0000-000017010000}"/>
    <cellStyle name="Hipervínculo 2 88" xfId="196" xr:uid="{00000000-0005-0000-0000-000018010000}"/>
    <cellStyle name="Hipervínculo 2 89" xfId="197" xr:uid="{00000000-0005-0000-0000-000019010000}"/>
    <cellStyle name="Hipervínculo 2 9" xfId="198" xr:uid="{00000000-0005-0000-0000-00001A010000}"/>
    <cellStyle name="Hipervínculo 2 90" xfId="199" xr:uid="{00000000-0005-0000-0000-00001B010000}"/>
    <cellStyle name="Hipervínculo 2 91" xfId="200" xr:uid="{00000000-0005-0000-0000-00001C010000}"/>
    <cellStyle name="Hipervínculo 2 92" xfId="201" xr:uid="{00000000-0005-0000-0000-00001D010000}"/>
    <cellStyle name="Hipervínculo 2 93" xfId="202" xr:uid="{00000000-0005-0000-0000-00001E010000}"/>
    <cellStyle name="Hipervínculo 2 94" xfId="203" xr:uid="{00000000-0005-0000-0000-00001F010000}"/>
    <cellStyle name="Hipervínculo 2 95" xfId="204" xr:uid="{00000000-0005-0000-0000-000020010000}"/>
    <cellStyle name="Hipervínculo 2 96" xfId="205" xr:uid="{00000000-0005-0000-0000-000021010000}"/>
    <cellStyle name="Hipervínculo 2 97" xfId="206" xr:uid="{00000000-0005-0000-0000-000022010000}"/>
    <cellStyle name="Hipervínculo 2 98" xfId="207" xr:uid="{00000000-0005-0000-0000-000023010000}"/>
    <cellStyle name="Hipervínculo 2 99" xfId="208" xr:uid="{00000000-0005-0000-0000-000024010000}"/>
    <cellStyle name="Hipervínculo 75" xfId="209" xr:uid="{00000000-0005-0000-0000-000025010000}"/>
    <cellStyle name="Hipervínculo 76" xfId="210" xr:uid="{00000000-0005-0000-0000-000026010000}"/>
    <cellStyle name="Hipervínculo 77" xfId="211" xr:uid="{00000000-0005-0000-0000-000027010000}"/>
    <cellStyle name="Hipervínculo 78" xfId="212" xr:uid="{00000000-0005-0000-0000-000028010000}"/>
    <cellStyle name="Hipervínculo 79" xfId="213" xr:uid="{00000000-0005-0000-0000-000029010000}"/>
    <cellStyle name="Hipervínculo 80" xfId="214" xr:uid="{00000000-0005-0000-0000-00002A010000}"/>
    <cellStyle name="Hipervínculo 81" xfId="215" xr:uid="{00000000-0005-0000-0000-00002B010000}"/>
    <cellStyle name="Hipervínculo 82" xfId="216" xr:uid="{00000000-0005-0000-0000-00002C010000}"/>
    <cellStyle name="Hipervínculo visitado" xfId="1268" builtinId="9" hidden="1"/>
    <cellStyle name="Hipervínculo visitado" xfId="1302" builtinId="9" hidden="1"/>
    <cellStyle name="Hipervínculo visitado" xfId="1288" builtinId="9" hidden="1"/>
    <cellStyle name="Hipervínculo visitado" xfId="1290" builtinId="9" hidden="1"/>
    <cellStyle name="Hipervínculo visitado" xfId="1292" builtinId="9" hidden="1"/>
    <cellStyle name="Hipervínculo visitado" xfId="1286" builtinId="9" hidden="1"/>
    <cellStyle name="Hipervínculo visitado" xfId="1296" builtinId="9" hidden="1"/>
    <cellStyle name="Hipervínculo visitado" xfId="1298" builtinId="9" hidden="1"/>
    <cellStyle name="Hipervínculo visitado" xfId="1300" builtinId="9" hidden="1"/>
    <cellStyle name="Hipervínculo visitado" xfId="1294" builtinId="9" hidden="1"/>
    <cellStyle name="Hipervínculo visitado" xfId="1272" builtinId="9" hidden="1"/>
    <cellStyle name="Hipervínculo visitado" xfId="1274" builtinId="9" hidden="1"/>
    <cellStyle name="Hipervínculo visitado" xfId="1284" builtinId="9" hidden="1"/>
    <cellStyle name="Hipervínculo visitado" xfId="1240" builtinId="9" hidden="1"/>
    <cellStyle name="Hipervínculo visitado" xfId="1304" builtinId="9" hidden="1"/>
    <cellStyle name="Hipervínculo visitado" xfId="1260" builtinId="9" hidden="1"/>
    <cellStyle name="Hipervínculo visitado" xfId="1262" builtinId="9" hidden="1"/>
    <cellStyle name="Hipervínculo visitado" xfId="1264" builtinId="9" hidden="1"/>
    <cellStyle name="Hipervínculo visitado" xfId="1276" builtinId="9" hidden="1"/>
    <cellStyle name="Hipervínculo visitado" xfId="1278" builtinId="9" hidden="1"/>
    <cellStyle name="Hipervínculo visitado" xfId="1280" builtinId="9" hidden="1"/>
    <cellStyle name="Hipervínculo visitado" xfId="1282" builtinId="9" hidden="1"/>
    <cellStyle name="Hipervínculo visitado" xfId="1266" builtinId="9" hidden="1"/>
    <cellStyle name="Hipervínculo visitado" xfId="1242" builtinId="9" hidden="1"/>
    <cellStyle name="Hipervínculo visitado" xfId="1252" builtinId="9" hidden="1"/>
    <cellStyle name="Hipervínculo visitado" xfId="1254" builtinId="9" hidden="1"/>
    <cellStyle name="Hipervínculo visitado" xfId="1256" builtinId="9" hidden="1"/>
    <cellStyle name="Hipervínculo visitado" xfId="1250" builtinId="9" hidden="1"/>
    <cellStyle name="Hipervínculo visitado" xfId="1244" builtinId="9" hidden="1"/>
    <cellStyle name="Hipervínculo visitado" xfId="1246" builtinId="9" hidden="1"/>
    <cellStyle name="Hipervínculo visitado" xfId="1248" builtinId="9" hidden="1"/>
    <cellStyle name="Hipervínculo visitado" xfId="1258" builtinId="9" hidden="1"/>
    <cellStyle name="Hipervínculo visitado" xfId="1270" builtinId="9" hidden="1"/>
    <cellStyle name="Incorrecto 2" xfId="217" xr:uid="{00000000-0005-0000-0000-00004E010000}"/>
    <cellStyle name="Millares" xfId="5647" builtinId="3"/>
    <cellStyle name="Millares [0] 2" xfId="218" xr:uid="{00000000-0005-0000-0000-00004F010000}"/>
    <cellStyle name="Millares [0] 2 2" xfId="1468" xr:uid="{00000000-0005-0000-0000-000050010000}"/>
    <cellStyle name="Millares [0] 2 3" xfId="1320" xr:uid="{00000000-0005-0000-0000-000051010000}"/>
    <cellStyle name="Millares [0] 2 4" xfId="1545" xr:uid="{00000000-0005-0000-0000-000052010000}"/>
    <cellStyle name="Millares [0] 3" xfId="1466" xr:uid="{00000000-0005-0000-0000-000053010000}"/>
    <cellStyle name="Millares [0] 3 2" xfId="1422" xr:uid="{00000000-0005-0000-0000-000054010000}"/>
    <cellStyle name="Millares [0] 4" xfId="1484" xr:uid="{00000000-0005-0000-0000-000055010000}"/>
    <cellStyle name="Millares [0] 5" xfId="1417" xr:uid="{00000000-0005-0000-0000-000056010000}"/>
    <cellStyle name="Millares [0] 6" xfId="1416" xr:uid="{00000000-0005-0000-0000-000057010000}"/>
    <cellStyle name="Millares [0] 6 2" xfId="1415" xr:uid="{00000000-0005-0000-0000-000058010000}"/>
    <cellStyle name="Millares [0] 7" xfId="1414" xr:uid="{00000000-0005-0000-0000-000059010000}"/>
    <cellStyle name="Millares 10" xfId="1515" xr:uid="{00000000-0005-0000-0000-00005A010000}"/>
    <cellStyle name="Millares 10 2" xfId="219" xr:uid="{00000000-0005-0000-0000-00005B010000}"/>
    <cellStyle name="Millares 10 2 2" xfId="1465" xr:uid="{00000000-0005-0000-0000-00005C010000}"/>
    <cellStyle name="Millares 10 3" xfId="1316" xr:uid="{00000000-0005-0000-0000-00005D010000}"/>
    <cellStyle name="Millares 100" xfId="220" xr:uid="{00000000-0005-0000-0000-00005E010000}"/>
    <cellStyle name="Millares 100 2" xfId="221" xr:uid="{00000000-0005-0000-0000-00005F010000}"/>
    <cellStyle name="Millares 101" xfId="222" xr:uid="{00000000-0005-0000-0000-000060010000}"/>
    <cellStyle name="Millares 101 2" xfId="223" xr:uid="{00000000-0005-0000-0000-000061010000}"/>
    <cellStyle name="Millares 102" xfId="224" xr:uid="{00000000-0005-0000-0000-000062010000}"/>
    <cellStyle name="Millares 102 2" xfId="225" xr:uid="{00000000-0005-0000-0000-000063010000}"/>
    <cellStyle name="Millares 103" xfId="226" xr:uid="{00000000-0005-0000-0000-000064010000}"/>
    <cellStyle name="Millares 103 2" xfId="227" xr:uid="{00000000-0005-0000-0000-000065010000}"/>
    <cellStyle name="Millares 104" xfId="228" xr:uid="{00000000-0005-0000-0000-000066010000}"/>
    <cellStyle name="Millares 104 2" xfId="229" xr:uid="{00000000-0005-0000-0000-000067010000}"/>
    <cellStyle name="Millares 105" xfId="230" xr:uid="{00000000-0005-0000-0000-000068010000}"/>
    <cellStyle name="Millares 105 2" xfId="231" xr:uid="{00000000-0005-0000-0000-000069010000}"/>
    <cellStyle name="Millares 106" xfId="232" xr:uid="{00000000-0005-0000-0000-00006A010000}"/>
    <cellStyle name="Millares 106 2" xfId="233" xr:uid="{00000000-0005-0000-0000-00006B010000}"/>
    <cellStyle name="Millares 107" xfId="234" xr:uid="{00000000-0005-0000-0000-00006C010000}"/>
    <cellStyle name="Millares 107 2" xfId="235" xr:uid="{00000000-0005-0000-0000-00006D010000}"/>
    <cellStyle name="Millares 108" xfId="236" xr:uid="{00000000-0005-0000-0000-00006E010000}"/>
    <cellStyle name="Millares 108 2" xfId="237" xr:uid="{00000000-0005-0000-0000-00006F010000}"/>
    <cellStyle name="Millares 109" xfId="238" xr:uid="{00000000-0005-0000-0000-000070010000}"/>
    <cellStyle name="Millares 109 2" xfId="239" xr:uid="{00000000-0005-0000-0000-000071010000}"/>
    <cellStyle name="Millares 11" xfId="1513" xr:uid="{00000000-0005-0000-0000-000072010000}"/>
    <cellStyle name="Millares 11 2" xfId="240" xr:uid="{00000000-0005-0000-0000-000073010000}"/>
    <cellStyle name="Millares 11 2 2" xfId="1464" xr:uid="{00000000-0005-0000-0000-000074010000}"/>
    <cellStyle name="Millares 110" xfId="241" xr:uid="{00000000-0005-0000-0000-000075010000}"/>
    <cellStyle name="Millares 110 2" xfId="242" xr:uid="{00000000-0005-0000-0000-000076010000}"/>
    <cellStyle name="Millares 111" xfId="243" xr:uid="{00000000-0005-0000-0000-000077010000}"/>
    <cellStyle name="Millares 111 2" xfId="244" xr:uid="{00000000-0005-0000-0000-000078010000}"/>
    <cellStyle name="Millares 112" xfId="245" xr:uid="{00000000-0005-0000-0000-000079010000}"/>
    <cellStyle name="Millares 112 2" xfId="246" xr:uid="{00000000-0005-0000-0000-00007A010000}"/>
    <cellStyle name="Millares 113" xfId="247" xr:uid="{00000000-0005-0000-0000-00007B010000}"/>
    <cellStyle name="Millares 113 2" xfId="248" xr:uid="{00000000-0005-0000-0000-00007C010000}"/>
    <cellStyle name="Millares 114" xfId="249" xr:uid="{00000000-0005-0000-0000-00007D010000}"/>
    <cellStyle name="Millares 115" xfId="250" xr:uid="{00000000-0005-0000-0000-00007E010000}"/>
    <cellStyle name="Millares 116" xfId="251" xr:uid="{00000000-0005-0000-0000-00007F010000}"/>
    <cellStyle name="Millares 12" xfId="1512" xr:uid="{00000000-0005-0000-0000-000080010000}"/>
    <cellStyle name="Millares 12 2" xfId="252" xr:uid="{00000000-0005-0000-0000-000081010000}"/>
    <cellStyle name="Millares 12 2 2" xfId="1453" xr:uid="{00000000-0005-0000-0000-000082010000}"/>
    <cellStyle name="Millares 12 3" xfId="1426" xr:uid="{00000000-0005-0000-0000-000083010000}"/>
    <cellStyle name="Millares 12 4" xfId="1420" xr:uid="{00000000-0005-0000-0000-000084010000}"/>
    <cellStyle name="Millares 13" xfId="1514" xr:uid="{00000000-0005-0000-0000-000085010000}"/>
    <cellStyle name="Millares 13 2" xfId="253" xr:uid="{00000000-0005-0000-0000-000086010000}"/>
    <cellStyle name="Millares 13 2 2" xfId="1450" xr:uid="{00000000-0005-0000-0000-000087010000}"/>
    <cellStyle name="Millares 13 2 2 2" xfId="2401" xr:uid="{00000000-0005-0000-0000-000088010000}"/>
    <cellStyle name="Millares 13 2 2 2 2" xfId="5126" xr:uid="{00000000-0005-0000-0000-000089010000}"/>
    <cellStyle name="Millares 13 2 2 3" xfId="3306" xr:uid="{00000000-0005-0000-0000-00008A010000}"/>
    <cellStyle name="Millares 13 2 2 4" xfId="4217" xr:uid="{00000000-0005-0000-0000-00008B010000}"/>
    <cellStyle name="Millares 13 3" xfId="1315" xr:uid="{00000000-0005-0000-0000-00008C010000}"/>
    <cellStyle name="Millares 14" xfId="1511" xr:uid="{00000000-0005-0000-0000-00008D010000}"/>
    <cellStyle name="Millares 14 2" xfId="254" xr:uid="{00000000-0005-0000-0000-00008E010000}"/>
    <cellStyle name="Millares 14 2 2" xfId="1440" xr:uid="{00000000-0005-0000-0000-00008F010000}"/>
    <cellStyle name="Millares 14 2 2 2" xfId="2395" xr:uid="{00000000-0005-0000-0000-000090010000}"/>
    <cellStyle name="Millares 14 2 2 2 2" xfId="5120" xr:uid="{00000000-0005-0000-0000-000091010000}"/>
    <cellStyle name="Millares 14 2 2 3" xfId="3300" xr:uid="{00000000-0005-0000-0000-000092010000}"/>
    <cellStyle name="Millares 14 2 2 4" xfId="4211" xr:uid="{00000000-0005-0000-0000-000093010000}"/>
    <cellStyle name="Millares 14 3" xfId="1314" xr:uid="{00000000-0005-0000-0000-000094010000}"/>
    <cellStyle name="Millares 15" xfId="1510" xr:uid="{00000000-0005-0000-0000-000095010000}"/>
    <cellStyle name="Millares 15 2" xfId="255" xr:uid="{00000000-0005-0000-0000-000096010000}"/>
    <cellStyle name="Millares 15 2 2" xfId="1437" xr:uid="{00000000-0005-0000-0000-000097010000}"/>
    <cellStyle name="Millares 15 2 2 2" xfId="2392" xr:uid="{00000000-0005-0000-0000-000098010000}"/>
    <cellStyle name="Millares 15 2 2 2 2" xfId="5117" xr:uid="{00000000-0005-0000-0000-000099010000}"/>
    <cellStyle name="Millares 15 2 2 3" xfId="3297" xr:uid="{00000000-0005-0000-0000-00009A010000}"/>
    <cellStyle name="Millares 15 2 2 4" xfId="4208" xr:uid="{00000000-0005-0000-0000-00009B010000}"/>
    <cellStyle name="Millares 15 3" xfId="1313" xr:uid="{00000000-0005-0000-0000-00009C010000}"/>
    <cellStyle name="Millares 16" xfId="1509" xr:uid="{00000000-0005-0000-0000-00009D010000}"/>
    <cellStyle name="Millares 16 2" xfId="256" xr:uid="{00000000-0005-0000-0000-00009E010000}"/>
    <cellStyle name="Millares 16 2 2" xfId="1435" xr:uid="{00000000-0005-0000-0000-00009F010000}"/>
    <cellStyle name="Millares 16 3" xfId="1312" xr:uid="{00000000-0005-0000-0000-0000A0010000}"/>
    <cellStyle name="Millares 17" xfId="1507" xr:uid="{00000000-0005-0000-0000-0000A1010000}"/>
    <cellStyle name="Millares 17 2" xfId="1434" xr:uid="{00000000-0005-0000-0000-0000A2010000}"/>
    <cellStyle name="Millares 17 3" xfId="1310" xr:uid="{00000000-0005-0000-0000-0000A3010000}"/>
    <cellStyle name="Millares 18" xfId="1508" xr:uid="{00000000-0005-0000-0000-0000A4010000}"/>
    <cellStyle name="Millares 18 2" xfId="1433" xr:uid="{00000000-0005-0000-0000-0000A5010000}"/>
    <cellStyle name="Millares 18 3" xfId="1311" xr:uid="{00000000-0005-0000-0000-0000A6010000}"/>
    <cellStyle name="Millares 19" xfId="1432" xr:uid="{00000000-0005-0000-0000-0000A7010000}"/>
    <cellStyle name="Millares 2" xfId="257" xr:uid="{00000000-0005-0000-0000-0000A8010000}"/>
    <cellStyle name="Millares 2 10" xfId="258" xr:uid="{00000000-0005-0000-0000-0000A9010000}"/>
    <cellStyle name="Millares 2 10 2" xfId="259" xr:uid="{00000000-0005-0000-0000-0000AA010000}"/>
    <cellStyle name="Millares 2 10 2 2" xfId="260" xr:uid="{00000000-0005-0000-0000-0000AB010000}"/>
    <cellStyle name="Millares 2 10 3" xfId="261" xr:uid="{00000000-0005-0000-0000-0000AC010000}"/>
    <cellStyle name="Millares 2 11" xfId="262" xr:uid="{00000000-0005-0000-0000-0000AD010000}"/>
    <cellStyle name="Millares 2 11 2" xfId="263" xr:uid="{00000000-0005-0000-0000-0000AE010000}"/>
    <cellStyle name="Millares 2 11 2 2" xfId="264" xr:uid="{00000000-0005-0000-0000-0000AF010000}"/>
    <cellStyle name="Millares 2 11 3" xfId="265" xr:uid="{00000000-0005-0000-0000-0000B0010000}"/>
    <cellStyle name="Millares 2 12" xfId="266" xr:uid="{00000000-0005-0000-0000-0000B1010000}"/>
    <cellStyle name="Millares 2 12 2" xfId="267" xr:uid="{00000000-0005-0000-0000-0000B2010000}"/>
    <cellStyle name="Millares 2 12 2 2" xfId="268" xr:uid="{00000000-0005-0000-0000-0000B3010000}"/>
    <cellStyle name="Millares 2 12 3" xfId="269" xr:uid="{00000000-0005-0000-0000-0000B4010000}"/>
    <cellStyle name="Millares 2 13" xfId="270" xr:uid="{00000000-0005-0000-0000-0000B5010000}"/>
    <cellStyle name="Millares 2 13 2" xfId="271" xr:uid="{00000000-0005-0000-0000-0000B6010000}"/>
    <cellStyle name="Millares 2 13 2 2" xfId="272" xr:uid="{00000000-0005-0000-0000-0000B7010000}"/>
    <cellStyle name="Millares 2 13 3" xfId="273" xr:uid="{00000000-0005-0000-0000-0000B8010000}"/>
    <cellStyle name="Millares 2 14" xfId="274" xr:uid="{00000000-0005-0000-0000-0000B9010000}"/>
    <cellStyle name="Millares 2 14 2" xfId="275" xr:uid="{00000000-0005-0000-0000-0000BA010000}"/>
    <cellStyle name="Millares 2 14 2 2" xfId="276" xr:uid="{00000000-0005-0000-0000-0000BB010000}"/>
    <cellStyle name="Millares 2 14 3" xfId="277" xr:uid="{00000000-0005-0000-0000-0000BC010000}"/>
    <cellStyle name="Millares 2 15" xfId="278" xr:uid="{00000000-0005-0000-0000-0000BD010000}"/>
    <cellStyle name="Millares 2 15 2" xfId="279" xr:uid="{00000000-0005-0000-0000-0000BE010000}"/>
    <cellStyle name="Millares 2 15 2 2" xfId="280" xr:uid="{00000000-0005-0000-0000-0000BF010000}"/>
    <cellStyle name="Millares 2 15 3" xfId="281" xr:uid="{00000000-0005-0000-0000-0000C0010000}"/>
    <cellStyle name="Millares 2 16" xfId="282" xr:uid="{00000000-0005-0000-0000-0000C1010000}"/>
    <cellStyle name="Millares 2 16 2" xfId="283" xr:uid="{00000000-0005-0000-0000-0000C2010000}"/>
    <cellStyle name="Millares 2 16 2 2" xfId="284" xr:uid="{00000000-0005-0000-0000-0000C3010000}"/>
    <cellStyle name="Millares 2 16 3" xfId="285" xr:uid="{00000000-0005-0000-0000-0000C4010000}"/>
    <cellStyle name="Millares 2 17" xfId="286" xr:uid="{00000000-0005-0000-0000-0000C5010000}"/>
    <cellStyle name="Millares 2 17 2" xfId="287" xr:uid="{00000000-0005-0000-0000-0000C6010000}"/>
    <cellStyle name="Millares 2 17 2 2" xfId="288" xr:uid="{00000000-0005-0000-0000-0000C7010000}"/>
    <cellStyle name="Millares 2 17 3" xfId="289" xr:uid="{00000000-0005-0000-0000-0000C8010000}"/>
    <cellStyle name="Millares 2 18" xfId="290" xr:uid="{00000000-0005-0000-0000-0000C9010000}"/>
    <cellStyle name="Millares 2 18 2" xfId="291" xr:uid="{00000000-0005-0000-0000-0000CA010000}"/>
    <cellStyle name="Millares 2 18 2 2" xfId="292" xr:uid="{00000000-0005-0000-0000-0000CB010000}"/>
    <cellStyle name="Millares 2 18 3" xfId="293" xr:uid="{00000000-0005-0000-0000-0000CC010000}"/>
    <cellStyle name="Millares 2 19" xfId="294" xr:uid="{00000000-0005-0000-0000-0000CD010000}"/>
    <cellStyle name="Millares 2 19 2" xfId="295" xr:uid="{00000000-0005-0000-0000-0000CE010000}"/>
    <cellStyle name="Millares 2 19 2 2" xfId="296" xr:uid="{00000000-0005-0000-0000-0000CF010000}"/>
    <cellStyle name="Millares 2 19 3" xfId="297" xr:uid="{00000000-0005-0000-0000-0000D0010000}"/>
    <cellStyle name="Millares 2 2" xfId="298" xr:uid="{00000000-0005-0000-0000-0000D1010000}"/>
    <cellStyle name="Millares 2 2 2" xfId="1413" xr:uid="{00000000-0005-0000-0000-0000D2010000}"/>
    <cellStyle name="Millares 2 2 3" xfId="1463" xr:uid="{00000000-0005-0000-0000-0000D3010000}"/>
    <cellStyle name="Millares 2 20" xfId="299" xr:uid="{00000000-0005-0000-0000-0000D4010000}"/>
    <cellStyle name="Millares 2 20 2" xfId="300" xr:uid="{00000000-0005-0000-0000-0000D5010000}"/>
    <cellStyle name="Millares 2 20 2 2" xfId="301" xr:uid="{00000000-0005-0000-0000-0000D6010000}"/>
    <cellStyle name="Millares 2 20 3" xfId="302" xr:uid="{00000000-0005-0000-0000-0000D7010000}"/>
    <cellStyle name="Millares 2 21" xfId="303" xr:uid="{00000000-0005-0000-0000-0000D8010000}"/>
    <cellStyle name="Millares 2 21 2" xfId="304" xr:uid="{00000000-0005-0000-0000-0000D9010000}"/>
    <cellStyle name="Millares 2 21 2 2" xfId="305" xr:uid="{00000000-0005-0000-0000-0000DA010000}"/>
    <cellStyle name="Millares 2 21 3" xfId="306" xr:uid="{00000000-0005-0000-0000-0000DB010000}"/>
    <cellStyle name="Millares 2 22" xfId="307" xr:uid="{00000000-0005-0000-0000-0000DC010000}"/>
    <cellStyle name="Millares 2 22 2" xfId="308" xr:uid="{00000000-0005-0000-0000-0000DD010000}"/>
    <cellStyle name="Millares 2 22 2 2" xfId="309" xr:uid="{00000000-0005-0000-0000-0000DE010000}"/>
    <cellStyle name="Millares 2 22 3" xfId="310" xr:uid="{00000000-0005-0000-0000-0000DF010000}"/>
    <cellStyle name="Millares 2 23" xfId="311" xr:uid="{00000000-0005-0000-0000-0000E0010000}"/>
    <cellStyle name="Millares 2 23 2" xfId="312" xr:uid="{00000000-0005-0000-0000-0000E1010000}"/>
    <cellStyle name="Millares 2 23 2 2" xfId="313" xr:uid="{00000000-0005-0000-0000-0000E2010000}"/>
    <cellStyle name="Millares 2 23 3" xfId="314" xr:uid="{00000000-0005-0000-0000-0000E3010000}"/>
    <cellStyle name="Millares 2 24" xfId="315" xr:uid="{00000000-0005-0000-0000-0000E4010000}"/>
    <cellStyle name="Millares 2 24 2" xfId="316" xr:uid="{00000000-0005-0000-0000-0000E5010000}"/>
    <cellStyle name="Millares 2 24 2 2" xfId="317" xr:uid="{00000000-0005-0000-0000-0000E6010000}"/>
    <cellStyle name="Millares 2 24 3" xfId="318" xr:uid="{00000000-0005-0000-0000-0000E7010000}"/>
    <cellStyle name="Millares 2 25" xfId="319" xr:uid="{00000000-0005-0000-0000-0000E8010000}"/>
    <cellStyle name="Millares 2 25 2" xfId="320" xr:uid="{00000000-0005-0000-0000-0000E9010000}"/>
    <cellStyle name="Millares 2 25 2 2" xfId="321" xr:uid="{00000000-0005-0000-0000-0000EA010000}"/>
    <cellStyle name="Millares 2 25 3" xfId="322" xr:uid="{00000000-0005-0000-0000-0000EB010000}"/>
    <cellStyle name="Millares 2 26" xfId="323" xr:uid="{00000000-0005-0000-0000-0000EC010000}"/>
    <cellStyle name="Millares 2 26 2" xfId="324" xr:uid="{00000000-0005-0000-0000-0000ED010000}"/>
    <cellStyle name="Millares 2 26 2 2" xfId="325" xr:uid="{00000000-0005-0000-0000-0000EE010000}"/>
    <cellStyle name="Millares 2 26 3" xfId="326" xr:uid="{00000000-0005-0000-0000-0000EF010000}"/>
    <cellStyle name="Millares 2 27" xfId="327" xr:uid="{00000000-0005-0000-0000-0000F0010000}"/>
    <cellStyle name="Millares 2 27 2" xfId="328" xr:uid="{00000000-0005-0000-0000-0000F1010000}"/>
    <cellStyle name="Millares 2 27 2 2" xfId="329" xr:uid="{00000000-0005-0000-0000-0000F2010000}"/>
    <cellStyle name="Millares 2 27 3" xfId="330" xr:uid="{00000000-0005-0000-0000-0000F3010000}"/>
    <cellStyle name="Millares 2 28" xfId="331" xr:uid="{00000000-0005-0000-0000-0000F4010000}"/>
    <cellStyle name="Millares 2 28 2" xfId="332" xr:uid="{00000000-0005-0000-0000-0000F5010000}"/>
    <cellStyle name="Millares 2 28 2 2" xfId="333" xr:uid="{00000000-0005-0000-0000-0000F6010000}"/>
    <cellStyle name="Millares 2 28 3" xfId="334" xr:uid="{00000000-0005-0000-0000-0000F7010000}"/>
    <cellStyle name="Millares 2 29" xfId="335" xr:uid="{00000000-0005-0000-0000-0000F8010000}"/>
    <cellStyle name="Millares 2 29 2" xfId="336" xr:uid="{00000000-0005-0000-0000-0000F9010000}"/>
    <cellStyle name="Millares 2 29 2 2" xfId="337" xr:uid="{00000000-0005-0000-0000-0000FA010000}"/>
    <cellStyle name="Millares 2 29 3" xfId="338" xr:uid="{00000000-0005-0000-0000-0000FB010000}"/>
    <cellStyle name="Millares 2 3" xfId="339" xr:uid="{00000000-0005-0000-0000-0000FC010000}"/>
    <cellStyle name="Millares 2 3 2" xfId="1412" xr:uid="{00000000-0005-0000-0000-0000FD010000}"/>
    <cellStyle name="Millares 2 3 3" xfId="1485" xr:uid="{00000000-0005-0000-0000-0000FE010000}"/>
    <cellStyle name="Millares 2 30" xfId="340" xr:uid="{00000000-0005-0000-0000-0000FF010000}"/>
    <cellStyle name="Millares 2 30 2" xfId="341" xr:uid="{00000000-0005-0000-0000-000000020000}"/>
    <cellStyle name="Millares 2 30 2 2" xfId="342" xr:uid="{00000000-0005-0000-0000-000001020000}"/>
    <cellStyle name="Millares 2 30 3" xfId="343" xr:uid="{00000000-0005-0000-0000-000002020000}"/>
    <cellStyle name="Millares 2 31" xfId="344" xr:uid="{00000000-0005-0000-0000-000003020000}"/>
    <cellStyle name="Millares 2 31 2" xfId="345" xr:uid="{00000000-0005-0000-0000-000004020000}"/>
    <cellStyle name="Millares 2 31 2 2" xfId="346" xr:uid="{00000000-0005-0000-0000-000005020000}"/>
    <cellStyle name="Millares 2 31 3" xfId="347" xr:uid="{00000000-0005-0000-0000-000006020000}"/>
    <cellStyle name="Millares 2 32" xfId="348" xr:uid="{00000000-0005-0000-0000-000007020000}"/>
    <cellStyle name="Millares 2 32 2" xfId="349" xr:uid="{00000000-0005-0000-0000-000008020000}"/>
    <cellStyle name="Millares 2 32 2 2" xfId="350" xr:uid="{00000000-0005-0000-0000-000009020000}"/>
    <cellStyle name="Millares 2 32 3" xfId="351" xr:uid="{00000000-0005-0000-0000-00000A020000}"/>
    <cellStyle name="Millares 2 33" xfId="352" xr:uid="{00000000-0005-0000-0000-00000B020000}"/>
    <cellStyle name="Millares 2 33 2" xfId="353" xr:uid="{00000000-0005-0000-0000-00000C020000}"/>
    <cellStyle name="Millares 2 33 2 2" xfId="354" xr:uid="{00000000-0005-0000-0000-00000D020000}"/>
    <cellStyle name="Millares 2 33 3" xfId="355" xr:uid="{00000000-0005-0000-0000-00000E020000}"/>
    <cellStyle name="Millares 2 34" xfId="356" xr:uid="{00000000-0005-0000-0000-00000F020000}"/>
    <cellStyle name="Millares 2 34 2" xfId="357" xr:uid="{00000000-0005-0000-0000-000010020000}"/>
    <cellStyle name="Millares 2 34 2 2" xfId="358" xr:uid="{00000000-0005-0000-0000-000011020000}"/>
    <cellStyle name="Millares 2 34 3" xfId="359" xr:uid="{00000000-0005-0000-0000-000012020000}"/>
    <cellStyle name="Millares 2 35" xfId="360" xr:uid="{00000000-0005-0000-0000-000013020000}"/>
    <cellStyle name="Millares 2 35 2" xfId="361" xr:uid="{00000000-0005-0000-0000-000014020000}"/>
    <cellStyle name="Millares 2 35 2 2" xfId="362" xr:uid="{00000000-0005-0000-0000-000015020000}"/>
    <cellStyle name="Millares 2 35 3" xfId="363" xr:uid="{00000000-0005-0000-0000-000016020000}"/>
    <cellStyle name="Millares 2 36" xfId="364" xr:uid="{00000000-0005-0000-0000-000017020000}"/>
    <cellStyle name="Millares 2 36 2" xfId="365" xr:uid="{00000000-0005-0000-0000-000018020000}"/>
    <cellStyle name="Millares 2 36 2 2" xfId="366" xr:uid="{00000000-0005-0000-0000-000019020000}"/>
    <cellStyle name="Millares 2 36 3" xfId="367" xr:uid="{00000000-0005-0000-0000-00001A020000}"/>
    <cellStyle name="Millares 2 37" xfId="368" xr:uid="{00000000-0005-0000-0000-00001B020000}"/>
    <cellStyle name="Millares 2 37 2" xfId="369" xr:uid="{00000000-0005-0000-0000-00001C020000}"/>
    <cellStyle name="Millares 2 37 2 2" xfId="370" xr:uid="{00000000-0005-0000-0000-00001D020000}"/>
    <cellStyle name="Millares 2 37 3" xfId="371" xr:uid="{00000000-0005-0000-0000-00001E020000}"/>
    <cellStyle name="Millares 2 38" xfId="372" xr:uid="{00000000-0005-0000-0000-00001F020000}"/>
    <cellStyle name="Millares 2 38 2" xfId="373" xr:uid="{00000000-0005-0000-0000-000020020000}"/>
    <cellStyle name="Millares 2 38 2 2" xfId="374" xr:uid="{00000000-0005-0000-0000-000021020000}"/>
    <cellStyle name="Millares 2 38 3" xfId="375" xr:uid="{00000000-0005-0000-0000-000022020000}"/>
    <cellStyle name="Millares 2 39" xfId="376" xr:uid="{00000000-0005-0000-0000-000023020000}"/>
    <cellStyle name="Millares 2 39 2" xfId="377" xr:uid="{00000000-0005-0000-0000-000024020000}"/>
    <cellStyle name="Millares 2 4" xfId="378" xr:uid="{00000000-0005-0000-0000-000025020000}"/>
    <cellStyle name="Millares 2 4 2" xfId="1306" xr:uid="{00000000-0005-0000-0000-000026020000}"/>
    <cellStyle name="Millares 2 4 3" xfId="1411" xr:uid="{00000000-0005-0000-0000-000027020000}"/>
    <cellStyle name="Millares 2 40" xfId="1546" xr:uid="{00000000-0005-0000-0000-000028020000}"/>
    <cellStyle name="Millares 2 5" xfId="379" xr:uid="{00000000-0005-0000-0000-000029020000}"/>
    <cellStyle name="Millares 2 5 2" xfId="1410" xr:uid="{00000000-0005-0000-0000-00002A020000}"/>
    <cellStyle name="Millares 2 6" xfId="380" xr:uid="{00000000-0005-0000-0000-00002B020000}"/>
    <cellStyle name="Millares 2 6 2" xfId="1409" xr:uid="{00000000-0005-0000-0000-00002C020000}"/>
    <cellStyle name="Millares 2 7" xfId="381" xr:uid="{00000000-0005-0000-0000-00002D020000}"/>
    <cellStyle name="Millares 2 7 2" xfId="382" xr:uid="{00000000-0005-0000-0000-00002E020000}"/>
    <cellStyle name="Millares 2 7 2 2" xfId="383" xr:uid="{00000000-0005-0000-0000-00002F020000}"/>
    <cellStyle name="Millares 2 7 3" xfId="384" xr:uid="{00000000-0005-0000-0000-000030020000}"/>
    <cellStyle name="Millares 2 8" xfId="385" xr:uid="{00000000-0005-0000-0000-000031020000}"/>
    <cellStyle name="Millares 2 8 2" xfId="386" xr:uid="{00000000-0005-0000-0000-000032020000}"/>
    <cellStyle name="Millares 2 8 2 2" xfId="387" xr:uid="{00000000-0005-0000-0000-000033020000}"/>
    <cellStyle name="Millares 2 8 3" xfId="388" xr:uid="{00000000-0005-0000-0000-000034020000}"/>
    <cellStyle name="Millares 2 9" xfId="389" xr:uid="{00000000-0005-0000-0000-000035020000}"/>
    <cellStyle name="Millares 2 9 2" xfId="390" xr:uid="{00000000-0005-0000-0000-000036020000}"/>
    <cellStyle name="Millares 2 9 2 2" xfId="391" xr:uid="{00000000-0005-0000-0000-000037020000}"/>
    <cellStyle name="Millares 2 9 3" xfId="392" xr:uid="{00000000-0005-0000-0000-000038020000}"/>
    <cellStyle name="Millares 20" xfId="1430" xr:uid="{00000000-0005-0000-0000-000039020000}"/>
    <cellStyle name="Millares 20 2" xfId="2389" xr:uid="{00000000-0005-0000-0000-00003A020000}"/>
    <cellStyle name="Millares 20 2 2" xfId="5114" xr:uid="{00000000-0005-0000-0000-00003B020000}"/>
    <cellStyle name="Millares 20 3" xfId="3294" xr:uid="{00000000-0005-0000-0000-00003C020000}"/>
    <cellStyle name="Millares 20 4" xfId="4205" xr:uid="{00000000-0005-0000-0000-00003D020000}"/>
    <cellStyle name="Millares 21" xfId="1497" xr:uid="{00000000-0005-0000-0000-00003E020000}"/>
    <cellStyle name="Millares 22" xfId="1408" xr:uid="{00000000-0005-0000-0000-00003F020000}"/>
    <cellStyle name="Millares 23" xfId="1407" xr:uid="{00000000-0005-0000-0000-000040020000}"/>
    <cellStyle name="Millares 23 2" xfId="2382" xr:uid="{00000000-0005-0000-0000-000041020000}"/>
    <cellStyle name="Millares 23 2 2" xfId="5107" xr:uid="{00000000-0005-0000-0000-000042020000}"/>
    <cellStyle name="Millares 23 3" xfId="3287" xr:uid="{00000000-0005-0000-0000-000043020000}"/>
    <cellStyle name="Millares 23 4" xfId="4198" xr:uid="{00000000-0005-0000-0000-000044020000}"/>
    <cellStyle name="Millares 24" xfId="1406" xr:uid="{00000000-0005-0000-0000-000045020000}"/>
    <cellStyle name="Millares 25" xfId="1405" xr:uid="{00000000-0005-0000-0000-000046020000}"/>
    <cellStyle name="Millares 26" xfId="1404" xr:uid="{00000000-0005-0000-0000-000047020000}"/>
    <cellStyle name="Millares 27" xfId="1403" xr:uid="{00000000-0005-0000-0000-000048020000}"/>
    <cellStyle name="Millares 28" xfId="1402" xr:uid="{00000000-0005-0000-0000-000049020000}"/>
    <cellStyle name="Millares 29" xfId="1401" xr:uid="{00000000-0005-0000-0000-00004A020000}"/>
    <cellStyle name="Millares 3" xfId="393" xr:uid="{00000000-0005-0000-0000-00004B020000}"/>
    <cellStyle name="Millares 3 10" xfId="394" xr:uid="{00000000-0005-0000-0000-00004C020000}"/>
    <cellStyle name="Millares 3 11" xfId="395" xr:uid="{00000000-0005-0000-0000-00004D020000}"/>
    <cellStyle name="Millares 3 12" xfId="396" xr:uid="{00000000-0005-0000-0000-00004E020000}"/>
    <cellStyle name="Millares 3 13" xfId="397" xr:uid="{00000000-0005-0000-0000-00004F020000}"/>
    <cellStyle name="Millares 3 14" xfId="398" xr:uid="{00000000-0005-0000-0000-000050020000}"/>
    <cellStyle name="Millares 3 15" xfId="399" xr:uid="{00000000-0005-0000-0000-000051020000}"/>
    <cellStyle name="Millares 3 16" xfId="400" xr:uid="{00000000-0005-0000-0000-000052020000}"/>
    <cellStyle name="Millares 3 17" xfId="401" xr:uid="{00000000-0005-0000-0000-000053020000}"/>
    <cellStyle name="Millares 3 18" xfId="402" xr:uid="{00000000-0005-0000-0000-000054020000}"/>
    <cellStyle name="Millares 3 19" xfId="403" xr:uid="{00000000-0005-0000-0000-000055020000}"/>
    <cellStyle name="Millares 3 2" xfId="404" xr:uid="{00000000-0005-0000-0000-000056020000}"/>
    <cellStyle name="Millares 3 2 2" xfId="1452" xr:uid="{00000000-0005-0000-0000-000057020000}"/>
    <cellStyle name="Millares 3 20" xfId="405" xr:uid="{00000000-0005-0000-0000-000058020000}"/>
    <cellStyle name="Millares 3 21" xfId="406" xr:uid="{00000000-0005-0000-0000-000059020000}"/>
    <cellStyle name="Millares 3 22" xfId="407" xr:uid="{00000000-0005-0000-0000-00005A020000}"/>
    <cellStyle name="Millares 3 23" xfId="408" xr:uid="{00000000-0005-0000-0000-00005B020000}"/>
    <cellStyle name="Millares 3 24" xfId="409" xr:uid="{00000000-0005-0000-0000-00005C020000}"/>
    <cellStyle name="Millares 3 25" xfId="410" xr:uid="{00000000-0005-0000-0000-00005D020000}"/>
    <cellStyle name="Millares 3 26" xfId="411" xr:uid="{00000000-0005-0000-0000-00005E020000}"/>
    <cellStyle name="Millares 3 27" xfId="412" xr:uid="{00000000-0005-0000-0000-00005F020000}"/>
    <cellStyle name="Millares 3 28" xfId="413" xr:uid="{00000000-0005-0000-0000-000060020000}"/>
    <cellStyle name="Millares 3 29" xfId="414" xr:uid="{00000000-0005-0000-0000-000061020000}"/>
    <cellStyle name="Millares 3 3" xfId="415" xr:uid="{00000000-0005-0000-0000-000062020000}"/>
    <cellStyle name="Millares 3 3 2" xfId="1307" xr:uid="{00000000-0005-0000-0000-000063020000}"/>
    <cellStyle name="Millares 3 3 3" xfId="1400" xr:uid="{00000000-0005-0000-0000-000064020000}"/>
    <cellStyle name="Millares 3 3 3 2" xfId="2381" xr:uid="{00000000-0005-0000-0000-000065020000}"/>
    <cellStyle name="Millares 3 3 3 2 2" xfId="5106" xr:uid="{00000000-0005-0000-0000-000066020000}"/>
    <cellStyle name="Millares 3 3 3 3" xfId="3286" xr:uid="{00000000-0005-0000-0000-000067020000}"/>
    <cellStyle name="Millares 3 3 3 4" xfId="4197" xr:uid="{00000000-0005-0000-0000-000068020000}"/>
    <cellStyle name="Millares 3 30" xfId="416" xr:uid="{00000000-0005-0000-0000-000069020000}"/>
    <cellStyle name="Millares 3 31" xfId="1538" xr:uid="{00000000-0005-0000-0000-00006A020000}"/>
    <cellStyle name="Millares 3 31 2" xfId="2454" xr:uid="{00000000-0005-0000-0000-00006B020000}"/>
    <cellStyle name="Millares 3 31 2 2" xfId="5179" xr:uid="{00000000-0005-0000-0000-00006C020000}"/>
    <cellStyle name="Millares 3 31 3" xfId="3359" xr:uid="{00000000-0005-0000-0000-00006D020000}"/>
    <cellStyle name="Millares 3 31 4" xfId="4270" xr:uid="{00000000-0005-0000-0000-00006E020000}"/>
    <cellStyle name="Millares 3 4" xfId="417" xr:uid="{00000000-0005-0000-0000-00006F020000}"/>
    <cellStyle name="Millares 3 5" xfId="418" xr:uid="{00000000-0005-0000-0000-000070020000}"/>
    <cellStyle name="Millares 3 6" xfId="419" xr:uid="{00000000-0005-0000-0000-000071020000}"/>
    <cellStyle name="Millares 3 7" xfId="420" xr:uid="{00000000-0005-0000-0000-000072020000}"/>
    <cellStyle name="Millares 3 8" xfId="421" xr:uid="{00000000-0005-0000-0000-000073020000}"/>
    <cellStyle name="Millares 3 9" xfId="422" xr:uid="{00000000-0005-0000-0000-000074020000}"/>
    <cellStyle name="Millares 30" xfId="1399" xr:uid="{00000000-0005-0000-0000-000075020000}"/>
    <cellStyle name="Millares 31" xfId="1398" xr:uid="{00000000-0005-0000-0000-000076020000}"/>
    <cellStyle name="Millares 32" xfId="1397" xr:uid="{00000000-0005-0000-0000-000077020000}"/>
    <cellStyle name="Millares 33" xfId="1396" xr:uid="{00000000-0005-0000-0000-000078020000}"/>
    <cellStyle name="Millares 33 2" xfId="2380" xr:uid="{00000000-0005-0000-0000-000079020000}"/>
    <cellStyle name="Millares 33 2 2" xfId="5105" xr:uid="{00000000-0005-0000-0000-00007A020000}"/>
    <cellStyle name="Millares 33 3" xfId="3285" xr:uid="{00000000-0005-0000-0000-00007B020000}"/>
    <cellStyle name="Millares 33 4" xfId="4196" xr:uid="{00000000-0005-0000-0000-00007C020000}"/>
    <cellStyle name="Millares 34" xfId="1554" xr:uid="{00000000-0005-0000-0000-00007D020000}"/>
    <cellStyle name="Millares 34 2" xfId="2463" xr:uid="{00000000-0005-0000-0000-00007E020000}"/>
    <cellStyle name="Millares 34 2 2" xfId="5188" xr:uid="{00000000-0005-0000-0000-00007F020000}"/>
    <cellStyle name="Millares 34 3" xfId="3368" xr:uid="{00000000-0005-0000-0000-000080020000}"/>
    <cellStyle name="Millares 34 4" xfId="4279" xr:uid="{00000000-0005-0000-0000-000081020000}"/>
    <cellStyle name="Millares 35" xfId="1898" xr:uid="{00000000-0005-0000-0000-000082020000}"/>
    <cellStyle name="Millares 35 2" xfId="2807" xr:uid="{00000000-0005-0000-0000-000083020000}"/>
    <cellStyle name="Millares 35 2 2" xfId="5532" xr:uid="{00000000-0005-0000-0000-000084020000}"/>
    <cellStyle name="Millares 35 3" xfId="3712" xr:uid="{00000000-0005-0000-0000-000085020000}"/>
    <cellStyle name="Millares 35 4" xfId="4623" xr:uid="{00000000-0005-0000-0000-000086020000}"/>
    <cellStyle name="Millares 4" xfId="1551" xr:uid="{00000000-0005-0000-0000-000087020000}"/>
    <cellStyle name="Millares 4 2" xfId="423" xr:uid="{00000000-0005-0000-0000-000088020000}"/>
    <cellStyle name="Millares 4 2 2" xfId="1425" xr:uid="{00000000-0005-0000-0000-000089020000}"/>
    <cellStyle name="Millares 4 2 2 2" xfId="1395" xr:uid="{00000000-0005-0000-0000-00008A020000}"/>
    <cellStyle name="Millares 4 2 2 2 2" xfId="2379" xr:uid="{00000000-0005-0000-0000-00008B020000}"/>
    <cellStyle name="Millares 4 2 2 2 2 2" xfId="5104" xr:uid="{00000000-0005-0000-0000-00008C020000}"/>
    <cellStyle name="Millares 4 2 2 2 3" xfId="3284" xr:uid="{00000000-0005-0000-0000-00008D020000}"/>
    <cellStyle name="Millares 4 2 2 2 4" xfId="4195" xr:uid="{00000000-0005-0000-0000-00008E020000}"/>
    <cellStyle name="Millares 4 2 2 3" xfId="2386" xr:uid="{00000000-0005-0000-0000-00008F020000}"/>
    <cellStyle name="Millares 4 2 2 3 2" xfId="5111" xr:uid="{00000000-0005-0000-0000-000090020000}"/>
    <cellStyle name="Millares 4 2 2 4" xfId="3291" xr:uid="{00000000-0005-0000-0000-000091020000}"/>
    <cellStyle name="Millares 4 2 2 5" xfId="4202" xr:uid="{00000000-0005-0000-0000-000092020000}"/>
    <cellStyle name="Millares 4 2 3" xfId="1394" xr:uid="{00000000-0005-0000-0000-000093020000}"/>
    <cellStyle name="Millares 4 2 3 2" xfId="2378" xr:uid="{00000000-0005-0000-0000-000094020000}"/>
    <cellStyle name="Millares 4 2 3 2 2" xfId="5103" xr:uid="{00000000-0005-0000-0000-000095020000}"/>
    <cellStyle name="Millares 4 2 3 3" xfId="3283" xr:uid="{00000000-0005-0000-0000-000096020000}"/>
    <cellStyle name="Millares 4 2 3 4" xfId="4194" xr:uid="{00000000-0005-0000-0000-000097020000}"/>
    <cellStyle name="Millares 4 2 4" xfId="1471" xr:uid="{00000000-0005-0000-0000-000098020000}"/>
    <cellStyle name="Millares 4 2 4 2" xfId="2408" xr:uid="{00000000-0005-0000-0000-000099020000}"/>
    <cellStyle name="Millares 4 2 4 2 2" xfId="5133" xr:uid="{00000000-0005-0000-0000-00009A020000}"/>
    <cellStyle name="Millares 4 2 4 3" xfId="3313" xr:uid="{00000000-0005-0000-0000-00009B020000}"/>
    <cellStyle name="Millares 4 2 4 4" xfId="4224" xr:uid="{00000000-0005-0000-0000-00009C020000}"/>
    <cellStyle name="Millares 4 3" xfId="424" xr:uid="{00000000-0005-0000-0000-00009D020000}"/>
    <cellStyle name="Millares 4 3 2" xfId="1393" xr:uid="{00000000-0005-0000-0000-00009E020000}"/>
    <cellStyle name="Millares 4 3 2 2" xfId="2377" xr:uid="{00000000-0005-0000-0000-00009F020000}"/>
    <cellStyle name="Millares 4 3 2 2 2" xfId="5102" xr:uid="{00000000-0005-0000-0000-0000A0020000}"/>
    <cellStyle name="Millares 4 3 2 3" xfId="3282" xr:uid="{00000000-0005-0000-0000-0000A1020000}"/>
    <cellStyle name="Millares 4 3 2 4" xfId="4193" xr:uid="{00000000-0005-0000-0000-0000A2020000}"/>
    <cellStyle name="Millares 4 4" xfId="1392" xr:uid="{00000000-0005-0000-0000-0000A3020000}"/>
    <cellStyle name="Millares 4 5" xfId="1419" xr:uid="{00000000-0005-0000-0000-0000A4020000}"/>
    <cellStyle name="Millares 4 5 2" xfId="2384" xr:uid="{00000000-0005-0000-0000-0000A5020000}"/>
    <cellStyle name="Millares 4 5 2 2" xfId="5109" xr:uid="{00000000-0005-0000-0000-0000A6020000}"/>
    <cellStyle name="Millares 4 5 3" xfId="3289" xr:uid="{00000000-0005-0000-0000-0000A7020000}"/>
    <cellStyle name="Millares 4 5 4" xfId="4200" xr:uid="{00000000-0005-0000-0000-0000A8020000}"/>
    <cellStyle name="Millares 4 6" xfId="1322" xr:uid="{00000000-0005-0000-0000-0000A9020000}"/>
    <cellStyle name="Millares 5" xfId="1535" xr:uid="{00000000-0005-0000-0000-0000AA020000}"/>
    <cellStyle name="Millares 5 2" xfId="425" xr:uid="{00000000-0005-0000-0000-0000AB020000}"/>
    <cellStyle name="Millares 5 2 2" xfId="1470" xr:uid="{00000000-0005-0000-0000-0000AC020000}"/>
    <cellStyle name="Millares 5 3" xfId="1427" xr:uid="{00000000-0005-0000-0000-0000AD020000}"/>
    <cellStyle name="Millares 6" xfId="1534" xr:uid="{00000000-0005-0000-0000-0000AE020000}"/>
    <cellStyle name="Millares 6 2" xfId="426" xr:uid="{00000000-0005-0000-0000-0000AF020000}"/>
    <cellStyle name="Millares 6 2 2" xfId="1462" xr:uid="{00000000-0005-0000-0000-0000B0020000}"/>
    <cellStyle name="Millares 6 3" xfId="1319" xr:uid="{00000000-0005-0000-0000-0000B1020000}"/>
    <cellStyle name="Millares 7" xfId="1517" xr:uid="{00000000-0005-0000-0000-0000B2020000}"/>
    <cellStyle name="Millares 7 2" xfId="427" xr:uid="{00000000-0005-0000-0000-0000B3020000}"/>
    <cellStyle name="Millares 7 2 2" xfId="1460" xr:uid="{00000000-0005-0000-0000-0000B4020000}"/>
    <cellStyle name="Millares 7 3" xfId="1461" xr:uid="{00000000-0005-0000-0000-0000B5020000}"/>
    <cellStyle name="Millares 7 4" xfId="1318" xr:uid="{00000000-0005-0000-0000-0000B6020000}"/>
    <cellStyle name="Millares 77" xfId="428" xr:uid="{00000000-0005-0000-0000-0000B7020000}"/>
    <cellStyle name="Millares 77 2" xfId="429" xr:uid="{00000000-0005-0000-0000-0000B8020000}"/>
    <cellStyle name="Millares 77 2 2" xfId="430" xr:uid="{00000000-0005-0000-0000-0000B9020000}"/>
    <cellStyle name="Millares 77 3" xfId="431" xr:uid="{00000000-0005-0000-0000-0000BA020000}"/>
    <cellStyle name="Millares 78" xfId="432" xr:uid="{00000000-0005-0000-0000-0000BB020000}"/>
    <cellStyle name="Millares 78 2" xfId="433" xr:uid="{00000000-0005-0000-0000-0000BC020000}"/>
    <cellStyle name="Millares 78 2 2" xfId="434" xr:uid="{00000000-0005-0000-0000-0000BD020000}"/>
    <cellStyle name="Millares 78 3" xfId="435" xr:uid="{00000000-0005-0000-0000-0000BE020000}"/>
    <cellStyle name="Millares 79" xfId="436" xr:uid="{00000000-0005-0000-0000-0000BF020000}"/>
    <cellStyle name="Millares 8" xfId="1516" xr:uid="{00000000-0005-0000-0000-0000C0020000}"/>
    <cellStyle name="Millares 8 2" xfId="437" xr:uid="{00000000-0005-0000-0000-0000C1020000}"/>
    <cellStyle name="Millares 8 2 2" xfId="1459" xr:uid="{00000000-0005-0000-0000-0000C2020000}"/>
    <cellStyle name="Millares 8 3" xfId="1317" xr:uid="{00000000-0005-0000-0000-0000C3020000}"/>
    <cellStyle name="Millares 80" xfId="438" xr:uid="{00000000-0005-0000-0000-0000C4020000}"/>
    <cellStyle name="Millares 80 2" xfId="439" xr:uid="{00000000-0005-0000-0000-0000C5020000}"/>
    <cellStyle name="Millares 81" xfId="440" xr:uid="{00000000-0005-0000-0000-0000C6020000}"/>
    <cellStyle name="Millares 81 2" xfId="441" xr:uid="{00000000-0005-0000-0000-0000C7020000}"/>
    <cellStyle name="Millares 82" xfId="442" xr:uid="{00000000-0005-0000-0000-0000C8020000}"/>
    <cellStyle name="Millares 82 2" xfId="443" xr:uid="{00000000-0005-0000-0000-0000C9020000}"/>
    <cellStyle name="Millares 83" xfId="444" xr:uid="{00000000-0005-0000-0000-0000CA020000}"/>
    <cellStyle name="Millares 83 2" xfId="445" xr:uid="{00000000-0005-0000-0000-0000CB020000}"/>
    <cellStyle name="Millares 84" xfId="446" xr:uid="{00000000-0005-0000-0000-0000CC020000}"/>
    <cellStyle name="Millares 84 2" xfId="447" xr:uid="{00000000-0005-0000-0000-0000CD020000}"/>
    <cellStyle name="Millares 85" xfId="448" xr:uid="{00000000-0005-0000-0000-0000CE020000}"/>
    <cellStyle name="Millares 85 2" xfId="449" xr:uid="{00000000-0005-0000-0000-0000CF020000}"/>
    <cellStyle name="Millares 86" xfId="450" xr:uid="{00000000-0005-0000-0000-0000D0020000}"/>
    <cellStyle name="Millares 86 2" xfId="451" xr:uid="{00000000-0005-0000-0000-0000D1020000}"/>
    <cellStyle name="Millares 87" xfId="452" xr:uid="{00000000-0005-0000-0000-0000D2020000}"/>
    <cellStyle name="Millares 87 2" xfId="453" xr:uid="{00000000-0005-0000-0000-0000D3020000}"/>
    <cellStyle name="Millares 88" xfId="454" xr:uid="{00000000-0005-0000-0000-0000D4020000}"/>
    <cellStyle name="Millares 88 2" xfId="455" xr:uid="{00000000-0005-0000-0000-0000D5020000}"/>
    <cellStyle name="Millares 89" xfId="456" xr:uid="{00000000-0005-0000-0000-0000D6020000}"/>
    <cellStyle name="Millares 89 2" xfId="457" xr:uid="{00000000-0005-0000-0000-0000D7020000}"/>
    <cellStyle name="Millares 9" xfId="1537" xr:uid="{00000000-0005-0000-0000-0000D8020000}"/>
    <cellStyle name="Millares 9 2" xfId="458" xr:uid="{00000000-0005-0000-0000-0000D9020000}"/>
    <cellStyle name="Millares 9 2 2" xfId="1391" xr:uid="{00000000-0005-0000-0000-0000DA020000}"/>
    <cellStyle name="Millares 90" xfId="459" xr:uid="{00000000-0005-0000-0000-0000DB020000}"/>
    <cellStyle name="Millares 90 2" xfId="460" xr:uid="{00000000-0005-0000-0000-0000DC020000}"/>
    <cellStyle name="Millares 91" xfId="461" xr:uid="{00000000-0005-0000-0000-0000DD020000}"/>
    <cellStyle name="Millares 91 2" xfId="462" xr:uid="{00000000-0005-0000-0000-0000DE020000}"/>
    <cellStyle name="Millares 92" xfId="463" xr:uid="{00000000-0005-0000-0000-0000DF020000}"/>
    <cellStyle name="Millares 92 2" xfId="464" xr:uid="{00000000-0005-0000-0000-0000E0020000}"/>
    <cellStyle name="Millares 93" xfId="465" xr:uid="{00000000-0005-0000-0000-0000E1020000}"/>
    <cellStyle name="Millares 93 2" xfId="466" xr:uid="{00000000-0005-0000-0000-0000E2020000}"/>
    <cellStyle name="Millares 94" xfId="467" xr:uid="{00000000-0005-0000-0000-0000E3020000}"/>
    <cellStyle name="Millares 94 2" xfId="468" xr:uid="{00000000-0005-0000-0000-0000E4020000}"/>
    <cellStyle name="Millares 95" xfId="469" xr:uid="{00000000-0005-0000-0000-0000E5020000}"/>
    <cellStyle name="Millares 95 2" xfId="470" xr:uid="{00000000-0005-0000-0000-0000E6020000}"/>
    <cellStyle name="Millares 96" xfId="471" xr:uid="{00000000-0005-0000-0000-0000E7020000}"/>
    <cellStyle name="Millares 96 2" xfId="472" xr:uid="{00000000-0005-0000-0000-0000E8020000}"/>
    <cellStyle name="Millares 97" xfId="473" xr:uid="{00000000-0005-0000-0000-0000E9020000}"/>
    <cellStyle name="Millares 97 2" xfId="474" xr:uid="{00000000-0005-0000-0000-0000EA020000}"/>
    <cellStyle name="Millares 98" xfId="475" xr:uid="{00000000-0005-0000-0000-0000EB020000}"/>
    <cellStyle name="Millares 98 2" xfId="476" xr:uid="{00000000-0005-0000-0000-0000EC020000}"/>
    <cellStyle name="Millares 99" xfId="477" xr:uid="{00000000-0005-0000-0000-0000ED020000}"/>
    <cellStyle name="Millares 99 2" xfId="478" xr:uid="{00000000-0005-0000-0000-0000EE020000}"/>
    <cellStyle name="Moneda [0] 2" xfId="1418" xr:uid="{00000000-0005-0000-0000-0000EF020000}"/>
    <cellStyle name="Moneda [0] 2 2" xfId="2383" xr:uid="{00000000-0005-0000-0000-0000F0020000}"/>
    <cellStyle name="Moneda [0] 2 2 2" xfId="5108" xr:uid="{00000000-0005-0000-0000-0000F1020000}"/>
    <cellStyle name="Moneda [0] 2 3" xfId="3288" xr:uid="{00000000-0005-0000-0000-0000F2020000}"/>
    <cellStyle name="Moneda [0] 2 4" xfId="4199" xr:uid="{00000000-0005-0000-0000-0000F3020000}"/>
    <cellStyle name="Moneda 10" xfId="5540" xr:uid="{00000000-0005-0000-0000-0000F4020000}"/>
    <cellStyle name="Moneda 11" xfId="4625" xr:uid="{00000000-0005-0000-0000-0000F5020000}"/>
    <cellStyle name="Moneda 12" xfId="4629" xr:uid="{00000000-0005-0000-0000-0000F6020000}"/>
    <cellStyle name="Moneda 13" xfId="5537" xr:uid="{00000000-0005-0000-0000-0000F7020000}"/>
    <cellStyle name="Moneda 2" xfId="479" xr:uid="{00000000-0005-0000-0000-0000F8020000}"/>
    <cellStyle name="Moneda 2 2" xfId="480" xr:uid="{00000000-0005-0000-0000-0000F9020000}"/>
    <cellStyle name="Moneda 2 2 2" xfId="1449" xr:uid="{00000000-0005-0000-0000-0000FA020000}"/>
    <cellStyle name="Moneda 2 2 3" xfId="1903" xr:uid="{00000000-0005-0000-0000-0000FB020000}"/>
    <cellStyle name="Moneda 2 2 3 2" xfId="4631" xr:uid="{00000000-0005-0000-0000-0000FC020000}"/>
    <cellStyle name="Moneda 2 2 4" xfId="2813" xr:uid="{00000000-0005-0000-0000-0000FD020000}"/>
    <cellStyle name="Moneda 2 2 5" xfId="3724" xr:uid="{00000000-0005-0000-0000-0000FE020000}"/>
    <cellStyle name="Moneda 2 3" xfId="481" xr:uid="{00000000-0005-0000-0000-0000FF020000}"/>
    <cellStyle name="Moneda 2 3 2" xfId="1448" xr:uid="{00000000-0005-0000-0000-000000030000}"/>
    <cellStyle name="Moneda 2 3 3" xfId="1904" xr:uid="{00000000-0005-0000-0000-000001030000}"/>
    <cellStyle name="Moneda 2 3 3 2" xfId="4632" xr:uid="{00000000-0005-0000-0000-000002030000}"/>
    <cellStyle name="Moneda 2 3 4" xfId="2814" xr:uid="{00000000-0005-0000-0000-000003030000}"/>
    <cellStyle name="Moneda 2 3 5" xfId="3725" xr:uid="{00000000-0005-0000-0000-000004030000}"/>
    <cellStyle name="Moneda 2 4" xfId="482" xr:uid="{00000000-0005-0000-0000-000005030000}"/>
    <cellStyle name="Moneda 2 4 2" xfId="1447" xr:uid="{00000000-0005-0000-0000-000006030000}"/>
    <cellStyle name="Moneda 2 4 3" xfId="1905" xr:uid="{00000000-0005-0000-0000-000007030000}"/>
    <cellStyle name="Moneda 2 4 3 2" xfId="4633" xr:uid="{00000000-0005-0000-0000-000008030000}"/>
    <cellStyle name="Moneda 2 4 4" xfId="2815" xr:uid="{00000000-0005-0000-0000-000009030000}"/>
    <cellStyle name="Moneda 2 4 5" xfId="3726" xr:uid="{00000000-0005-0000-0000-00000A030000}"/>
    <cellStyle name="Moneda 2 5" xfId="483" xr:uid="{00000000-0005-0000-0000-00000B030000}"/>
    <cellStyle name="Moneda 2 5 2" xfId="1906" xr:uid="{00000000-0005-0000-0000-00000C030000}"/>
    <cellStyle name="Moneda 2 5 2 2" xfId="4634" xr:uid="{00000000-0005-0000-0000-00000D030000}"/>
    <cellStyle name="Moneda 2 5 3" xfId="2816" xr:uid="{00000000-0005-0000-0000-00000E030000}"/>
    <cellStyle name="Moneda 2 5 4" xfId="3727" xr:uid="{00000000-0005-0000-0000-00000F030000}"/>
    <cellStyle name="Moneda 2 6" xfId="484" xr:uid="{00000000-0005-0000-0000-000010030000}"/>
    <cellStyle name="Moneda 2 6 2" xfId="1907" xr:uid="{00000000-0005-0000-0000-000011030000}"/>
    <cellStyle name="Moneda 2 6 2 2" xfId="4635" xr:uid="{00000000-0005-0000-0000-000012030000}"/>
    <cellStyle name="Moneda 2 6 3" xfId="2817" xr:uid="{00000000-0005-0000-0000-000013030000}"/>
    <cellStyle name="Moneda 2 6 4" xfId="3728" xr:uid="{00000000-0005-0000-0000-000014030000}"/>
    <cellStyle name="Moneda 2 7" xfId="1902" xr:uid="{00000000-0005-0000-0000-000015030000}"/>
    <cellStyle name="Moneda 2 7 2" xfId="4630" xr:uid="{00000000-0005-0000-0000-000016030000}"/>
    <cellStyle name="Moneda 2 8" xfId="2812" xr:uid="{00000000-0005-0000-0000-000017030000}"/>
    <cellStyle name="Moneda 2 9" xfId="3723" xr:uid="{00000000-0005-0000-0000-000018030000}"/>
    <cellStyle name="Moneda 3" xfId="485" xr:uid="{00000000-0005-0000-0000-000019030000}"/>
    <cellStyle name="Moneda 3 2" xfId="1458" xr:uid="{00000000-0005-0000-0000-00001A030000}"/>
    <cellStyle name="Moneda 3 3" xfId="1908" xr:uid="{00000000-0005-0000-0000-00001B030000}"/>
    <cellStyle name="Moneda 3 3 2" xfId="4636" xr:uid="{00000000-0005-0000-0000-00001C030000}"/>
    <cellStyle name="Moneda 3 4" xfId="2818" xr:uid="{00000000-0005-0000-0000-00001D030000}"/>
    <cellStyle name="Moneda 3 5" xfId="3729" xr:uid="{00000000-0005-0000-0000-00001E030000}"/>
    <cellStyle name="Moneda 4" xfId="1357" xr:uid="{00000000-0005-0000-0000-00001F030000}"/>
    <cellStyle name="Moneda 4 2" xfId="486" xr:uid="{00000000-0005-0000-0000-000020030000}"/>
    <cellStyle name="Moneda 4 3" xfId="2352" xr:uid="{00000000-0005-0000-0000-000021030000}"/>
    <cellStyle name="Moneda 4 3 2" xfId="5077" xr:uid="{00000000-0005-0000-0000-000022030000}"/>
    <cellStyle name="Moneda 4 4" xfId="3257" xr:uid="{00000000-0005-0000-0000-000023030000}"/>
    <cellStyle name="Moneda 4 5" xfId="4168" xr:uid="{00000000-0005-0000-0000-000024030000}"/>
    <cellStyle name="Moneda 5" xfId="1446" xr:uid="{00000000-0005-0000-0000-000025030000}"/>
    <cellStyle name="Moneda 5 2" xfId="1390" xr:uid="{00000000-0005-0000-0000-000026030000}"/>
    <cellStyle name="Moneda 6" xfId="1428" xr:uid="{00000000-0005-0000-0000-000027030000}"/>
    <cellStyle name="Moneda 6 2" xfId="2387" xr:uid="{00000000-0005-0000-0000-000028030000}"/>
    <cellStyle name="Moneda 6 2 2" xfId="5112" xr:uid="{00000000-0005-0000-0000-000029030000}"/>
    <cellStyle name="Moneda 6 3" xfId="3292" xr:uid="{00000000-0005-0000-0000-00002A030000}"/>
    <cellStyle name="Moneda 6 3 3 2 2" xfId="3715" xr:uid="{00000000-0005-0000-0000-00002B030000}"/>
    <cellStyle name="Moneda 6 3 5 2" xfId="3718" xr:uid="{00000000-0005-0000-0000-00002C030000}"/>
    <cellStyle name="Moneda 6 4" xfId="4203" xr:uid="{00000000-0005-0000-0000-00002D030000}"/>
    <cellStyle name="Moneda 69 2" xfId="487" xr:uid="{00000000-0005-0000-0000-00002E030000}"/>
    <cellStyle name="Moneda 69 2 2" xfId="488" xr:uid="{00000000-0005-0000-0000-00002F030000}"/>
    <cellStyle name="Moneda 69 2 2 2" xfId="1910" xr:uid="{00000000-0005-0000-0000-000030030000}"/>
    <cellStyle name="Moneda 69 2 2 2 2" xfId="4638" xr:uid="{00000000-0005-0000-0000-000031030000}"/>
    <cellStyle name="Moneda 69 2 2 3" xfId="2820" xr:uid="{00000000-0005-0000-0000-000032030000}"/>
    <cellStyle name="Moneda 69 2 2 4" xfId="3731" xr:uid="{00000000-0005-0000-0000-000033030000}"/>
    <cellStyle name="Moneda 69 2 3" xfId="1909" xr:uid="{00000000-0005-0000-0000-000034030000}"/>
    <cellStyle name="Moneda 69 2 3 2" xfId="4637" xr:uid="{00000000-0005-0000-0000-000035030000}"/>
    <cellStyle name="Moneda 69 2 4" xfId="2819" xr:uid="{00000000-0005-0000-0000-000036030000}"/>
    <cellStyle name="Moneda 69 2 5" xfId="3730" xr:uid="{00000000-0005-0000-0000-000037030000}"/>
    <cellStyle name="Moneda 7" xfId="1389" xr:uid="{00000000-0005-0000-0000-000038030000}"/>
    <cellStyle name="Moneda 7 2" xfId="2376" xr:uid="{00000000-0005-0000-0000-000039030000}"/>
    <cellStyle name="Moneda 7 2 2" xfId="5101" xr:uid="{00000000-0005-0000-0000-00003A030000}"/>
    <cellStyle name="Moneda 7 3" xfId="3281" xr:uid="{00000000-0005-0000-0000-00003B030000}"/>
    <cellStyle name="Moneda 7 4" xfId="4192" xr:uid="{00000000-0005-0000-0000-00003C030000}"/>
    <cellStyle name="Moneda 8" xfId="1388" xr:uid="{00000000-0005-0000-0000-00003D030000}"/>
    <cellStyle name="Moneda 8 2" xfId="2375" xr:uid="{00000000-0005-0000-0000-00003E030000}"/>
    <cellStyle name="Moneda 8 2 2" xfId="5100" xr:uid="{00000000-0005-0000-0000-00003F030000}"/>
    <cellStyle name="Moneda 8 3" xfId="3280" xr:uid="{00000000-0005-0000-0000-000040030000}"/>
    <cellStyle name="Moneda 8 4" xfId="4191" xr:uid="{00000000-0005-0000-0000-000041030000}"/>
    <cellStyle name="Moneda 80" xfId="489" xr:uid="{00000000-0005-0000-0000-000042030000}"/>
    <cellStyle name="Moneda 80 2" xfId="490" xr:uid="{00000000-0005-0000-0000-000043030000}"/>
    <cellStyle name="Moneda 81" xfId="491" xr:uid="{00000000-0005-0000-0000-000044030000}"/>
    <cellStyle name="Moneda 82" xfId="492" xr:uid="{00000000-0005-0000-0000-000045030000}"/>
    <cellStyle name="Moneda 82 2" xfId="493" xr:uid="{00000000-0005-0000-0000-000046030000}"/>
    <cellStyle name="Moneda 82 2 2" xfId="1912" xr:uid="{00000000-0005-0000-0000-000047030000}"/>
    <cellStyle name="Moneda 82 2 2 2" xfId="4640" xr:uid="{00000000-0005-0000-0000-000048030000}"/>
    <cellStyle name="Moneda 82 2 3" xfId="2822" xr:uid="{00000000-0005-0000-0000-000049030000}"/>
    <cellStyle name="Moneda 82 2 4" xfId="3733" xr:uid="{00000000-0005-0000-0000-00004A030000}"/>
    <cellStyle name="Moneda 82 3" xfId="1911" xr:uid="{00000000-0005-0000-0000-00004B030000}"/>
    <cellStyle name="Moneda 82 3 2" xfId="4639" xr:uid="{00000000-0005-0000-0000-00004C030000}"/>
    <cellStyle name="Moneda 82 4" xfId="2821" xr:uid="{00000000-0005-0000-0000-00004D030000}"/>
    <cellStyle name="Moneda 82 5" xfId="3732" xr:uid="{00000000-0005-0000-0000-00004E030000}"/>
    <cellStyle name="Moneda 83" xfId="494" xr:uid="{00000000-0005-0000-0000-00004F030000}"/>
    <cellStyle name="Moneda 83 2" xfId="495" xr:uid="{00000000-0005-0000-0000-000050030000}"/>
    <cellStyle name="Moneda 84" xfId="496" xr:uid="{00000000-0005-0000-0000-000051030000}"/>
    <cellStyle name="Moneda 84 2" xfId="497" xr:uid="{00000000-0005-0000-0000-000052030000}"/>
    <cellStyle name="Moneda 84 2 2" xfId="1914" xr:uid="{00000000-0005-0000-0000-000053030000}"/>
    <cellStyle name="Moneda 84 2 2 2" xfId="4642" xr:uid="{00000000-0005-0000-0000-000054030000}"/>
    <cellStyle name="Moneda 84 2 3" xfId="2824" xr:uid="{00000000-0005-0000-0000-000055030000}"/>
    <cellStyle name="Moneda 84 2 4" xfId="3735" xr:uid="{00000000-0005-0000-0000-000056030000}"/>
    <cellStyle name="Moneda 84 3" xfId="1913" xr:uid="{00000000-0005-0000-0000-000057030000}"/>
    <cellStyle name="Moneda 84 3 2" xfId="4641" xr:uid="{00000000-0005-0000-0000-000058030000}"/>
    <cellStyle name="Moneda 84 4" xfId="2823" xr:uid="{00000000-0005-0000-0000-000059030000}"/>
    <cellStyle name="Moneda 84 5" xfId="3734" xr:uid="{00000000-0005-0000-0000-00005A030000}"/>
    <cellStyle name="Moneda 85" xfId="498" xr:uid="{00000000-0005-0000-0000-00005B030000}"/>
    <cellStyle name="Moneda 85 2" xfId="499" xr:uid="{00000000-0005-0000-0000-00005C030000}"/>
    <cellStyle name="Moneda 85 2 2" xfId="1916" xr:uid="{00000000-0005-0000-0000-00005D030000}"/>
    <cellStyle name="Moneda 85 2 2 2" xfId="4644" xr:uid="{00000000-0005-0000-0000-00005E030000}"/>
    <cellStyle name="Moneda 85 2 3" xfId="2826" xr:uid="{00000000-0005-0000-0000-00005F030000}"/>
    <cellStyle name="Moneda 85 2 4" xfId="3737" xr:uid="{00000000-0005-0000-0000-000060030000}"/>
    <cellStyle name="Moneda 85 3" xfId="1915" xr:uid="{00000000-0005-0000-0000-000061030000}"/>
    <cellStyle name="Moneda 85 3 2" xfId="4643" xr:uid="{00000000-0005-0000-0000-000062030000}"/>
    <cellStyle name="Moneda 85 4" xfId="2825" xr:uid="{00000000-0005-0000-0000-000063030000}"/>
    <cellStyle name="Moneda 85 5" xfId="3736" xr:uid="{00000000-0005-0000-0000-000064030000}"/>
    <cellStyle name="Moneda 86" xfId="500" xr:uid="{00000000-0005-0000-0000-000065030000}"/>
    <cellStyle name="Moneda 86 2" xfId="501" xr:uid="{00000000-0005-0000-0000-000066030000}"/>
    <cellStyle name="Moneda 86 2 2" xfId="1918" xr:uid="{00000000-0005-0000-0000-000067030000}"/>
    <cellStyle name="Moneda 86 2 2 2" xfId="4646" xr:uid="{00000000-0005-0000-0000-000068030000}"/>
    <cellStyle name="Moneda 86 2 3" xfId="2828" xr:uid="{00000000-0005-0000-0000-000069030000}"/>
    <cellStyle name="Moneda 86 2 4" xfId="3739" xr:uid="{00000000-0005-0000-0000-00006A030000}"/>
    <cellStyle name="Moneda 86 3" xfId="1917" xr:uid="{00000000-0005-0000-0000-00006B030000}"/>
    <cellStyle name="Moneda 86 3 2" xfId="4645" xr:uid="{00000000-0005-0000-0000-00006C030000}"/>
    <cellStyle name="Moneda 86 4" xfId="2827" xr:uid="{00000000-0005-0000-0000-00006D030000}"/>
    <cellStyle name="Moneda 86 5" xfId="3738" xr:uid="{00000000-0005-0000-0000-00006E030000}"/>
    <cellStyle name="Moneda 87" xfId="502" xr:uid="{00000000-0005-0000-0000-00006F030000}"/>
    <cellStyle name="Moneda 87 2" xfId="503" xr:uid="{00000000-0005-0000-0000-000070030000}"/>
    <cellStyle name="Moneda 87 2 2" xfId="1920" xr:uid="{00000000-0005-0000-0000-000071030000}"/>
    <cellStyle name="Moneda 87 2 2 2" xfId="4648" xr:uid="{00000000-0005-0000-0000-000072030000}"/>
    <cellStyle name="Moneda 87 2 3" xfId="2830" xr:uid="{00000000-0005-0000-0000-000073030000}"/>
    <cellStyle name="Moneda 87 2 4" xfId="3741" xr:uid="{00000000-0005-0000-0000-000074030000}"/>
    <cellStyle name="Moneda 87 3" xfId="1919" xr:uid="{00000000-0005-0000-0000-000075030000}"/>
    <cellStyle name="Moneda 87 3 2" xfId="4647" xr:uid="{00000000-0005-0000-0000-000076030000}"/>
    <cellStyle name="Moneda 87 4" xfId="2829" xr:uid="{00000000-0005-0000-0000-000077030000}"/>
    <cellStyle name="Moneda 87 5" xfId="3740" xr:uid="{00000000-0005-0000-0000-000078030000}"/>
    <cellStyle name="Moneda 88" xfId="504" xr:uid="{00000000-0005-0000-0000-000079030000}"/>
    <cellStyle name="Moneda 88 2" xfId="505" xr:uid="{00000000-0005-0000-0000-00007A030000}"/>
    <cellStyle name="Moneda 88 2 2" xfId="1922" xr:uid="{00000000-0005-0000-0000-00007B030000}"/>
    <cellStyle name="Moneda 88 2 2 2" xfId="4650" xr:uid="{00000000-0005-0000-0000-00007C030000}"/>
    <cellStyle name="Moneda 88 2 3" xfId="2832" xr:uid="{00000000-0005-0000-0000-00007D030000}"/>
    <cellStyle name="Moneda 88 2 4" xfId="3743" xr:uid="{00000000-0005-0000-0000-00007E030000}"/>
    <cellStyle name="Moneda 88 3" xfId="1921" xr:uid="{00000000-0005-0000-0000-00007F030000}"/>
    <cellStyle name="Moneda 88 3 2" xfId="4649" xr:uid="{00000000-0005-0000-0000-000080030000}"/>
    <cellStyle name="Moneda 88 4" xfId="2831" xr:uid="{00000000-0005-0000-0000-000081030000}"/>
    <cellStyle name="Moneda 88 5" xfId="3742" xr:uid="{00000000-0005-0000-0000-000082030000}"/>
    <cellStyle name="Moneda 89" xfId="506" xr:uid="{00000000-0005-0000-0000-000083030000}"/>
    <cellStyle name="Moneda 89 2" xfId="507" xr:uid="{00000000-0005-0000-0000-000084030000}"/>
    <cellStyle name="Moneda 89 2 2" xfId="1924" xr:uid="{00000000-0005-0000-0000-000085030000}"/>
    <cellStyle name="Moneda 89 2 2 2" xfId="4652" xr:uid="{00000000-0005-0000-0000-000086030000}"/>
    <cellStyle name="Moneda 89 2 3" xfId="2834" xr:uid="{00000000-0005-0000-0000-000087030000}"/>
    <cellStyle name="Moneda 89 2 4" xfId="3745" xr:uid="{00000000-0005-0000-0000-000088030000}"/>
    <cellStyle name="Moneda 89 3" xfId="1923" xr:uid="{00000000-0005-0000-0000-000089030000}"/>
    <cellStyle name="Moneda 89 3 2" xfId="4651" xr:uid="{00000000-0005-0000-0000-00008A030000}"/>
    <cellStyle name="Moneda 89 4" xfId="2833" xr:uid="{00000000-0005-0000-0000-00008B030000}"/>
    <cellStyle name="Moneda 89 5" xfId="3744" xr:uid="{00000000-0005-0000-0000-00008C030000}"/>
    <cellStyle name="Moneda 9" xfId="5541" xr:uid="{00000000-0005-0000-0000-00008D030000}"/>
    <cellStyle name="Moneda 90" xfId="508" xr:uid="{00000000-0005-0000-0000-00008E030000}"/>
    <cellStyle name="Moneda 90 2" xfId="509" xr:uid="{00000000-0005-0000-0000-00008F030000}"/>
    <cellStyle name="Moneda 90 2 2" xfId="1926" xr:uid="{00000000-0005-0000-0000-000090030000}"/>
    <cellStyle name="Moneda 90 2 2 2" xfId="4654" xr:uid="{00000000-0005-0000-0000-000091030000}"/>
    <cellStyle name="Moneda 90 2 3" xfId="2836" xr:uid="{00000000-0005-0000-0000-000092030000}"/>
    <cellStyle name="Moneda 90 2 4" xfId="3747" xr:uid="{00000000-0005-0000-0000-000093030000}"/>
    <cellStyle name="Moneda 90 3" xfId="1925" xr:uid="{00000000-0005-0000-0000-000094030000}"/>
    <cellStyle name="Moneda 90 3 2" xfId="4653" xr:uid="{00000000-0005-0000-0000-000095030000}"/>
    <cellStyle name="Moneda 90 4" xfId="2835" xr:uid="{00000000-0005-0000-0000-000096030000}"/>
    <cellStyle name="Moneda 90 5" xfId="3746" xr:uid="{00000000-0005-0000-0000-000097030000}"/>
    <cellStyle name="Moneda 91" xfId="510" xr:uid="{00000000-0005-0000-0000-000098030000}"/>
    <cellStyle name="Moneda 91 2" xfId="511" xr:uid="{00000000-0005-0000-0000-000099030000}"/>
    <cellStyle name="Moneda 91 2 2" xfId="1928" xr:uid="{00000000-0005-0000-0000-00009A030000}"/>
    <cellStyle name="Moneda 91 2 2 2" xfId="4656" xr:uid="{00000000-0005-0000-0000-00009B030000}"/>
    <cellStyle name="Moneda 91 2 3" xfId="2838" xr:uid="{00000000-0005-0000-0000-00009C030000}"/>
    <cellStyle name="Moneda 91 2 4" xfId="3749" xr:uid="{00000000-0005-0000-0000-00009D030000}"/>
    <cellStyle name="Moneda 91 3" xfId="1927" xr:uid="{00000000-0005-0000-0000-00009E030000}"/>
    <cellStyle name="Moneda 91 3 2" xfId="4655" xr:uid="{00000000-0005-0000-0000-00009F030000}"/>
    <cellStyle name="Moneda 91 4" xfId="2837" xr:uid="{00000000-0005-0000-0000-0000A0030000}"/>
    <cellStyle name="Moneda 91 5" xfId="3748" xr:uid="{00000000-0005-0000-0000-0000A1030000}"/>
    <cellStyle name="Moneda 92" xfId="512" xr:uid="{00000000-0005-0000-0000-0000A2030000}"/>
    <cellStyle name="Moneda 92 2" xfId="513" xr:uid="{00000000-0005-0000-0000-0000A3030000}"/>
    <cellStyle name="Moneda 92 2 2" xfId="1930" xr:uid="{00000000-0005-0000-0000-0000A4030000}"/>
    <cellStyle name="Moneda 92 2 2 2" xfId="4658" xr:uid="{00000000-0005-0000-0000-0000A5030000}"/>
    <cellStyle name="Moneda 92 2 3" xfId="2840" xr:uid="{00000000-0005-0000-0000-0000A6030000}"/>
    <cellStyle name="Moneda 92 2 4" xfId="3751" xr:uid="{00000000-0005-0000-0000-0000A7030000}"/>
    <cellStyle name="Moneda 92 3" xfId="1929" xr:uid="{00000000-0005-0000-0000-0000A8030000}"/>
    <cellStyle name="Moneda 92 3 2" xfId="4657" xr:uid="{00000000-0005-0000-0000-0000A9030000}"/>
    <cellStyle name="Moneda 92 4" xfId="2839" xr:uid="{00000000-0005-0000-0000-0000AA030000}"/>
    <cellStyle name="Moneda 92 5" xfId="3750" xr:uid="{00000000-0005-0000-0000-0000AB030000}"/>
    <cellStyle name="Moneda 93" xfId="514" xr:uid="{00000000-0005-0000-0000-0000AC030000}"/>
    <cellStyle name="Moneda 93 2" xfId="515" xr:uid="{00000000-0005-0000-0000-0000AD030000}"/>
    <cellStyle name="Moneda 94" xfId="516" xr:uid="{00000000-0005-0000-0000-0000AE030000}"/>
    <cellStyle name="Moneda 94 2" xfId="517" xr:uid="{00000000-0005-0000-0000-0000AF030000}"/>
    <cellStyle name="Moneda 94 2 2" xfId="1932" xr:uid="{00000000-0005-0000-0000-0000B0030000}"/>
    <cellStyle name="Moneda 94 2 2 2" xfId="4660" xr:uid="{00000000-0005-0000-0000-0000B1030000}"/>
    <cellStyle name="Moneda 94 2 3" xfId="2842" xr:uid="{00000000-0005-0000-0000-0000B2030000}"/>
    <cellStyle name="Moneda 94 2 4" xfId="3753" xr:uid="{00000000-0005-0000-0000-0000B3030000}"/>
    <cellStyle name="Moneda 94 3" xfId="1931" xr:uid="{00000000-0005-0000-0000-0000B4030000}"/>
    <cellStyle name="Moneda 94 3 2" xfId="4659" xr:uid="{00000000-0005-0000-0000-0000B5030000}"/>
    <cellStyle name="Moneda 94 4" xfId="2841" xr:uid="{00000000-0005-0000-0000-0000B6030000}"/>
    <cellStyle name="Moneda 94 5" xfId="3752" xr:uid="{00000000-0005-0000-0000-0000B7030000}"/>
    <cellStyle name="Moneda 95" xfId="518" xr:uid="{00000000-0005-0000-0000-0000B8030000}"/>
    <cellStyle name="Moneda 95 2" xfId="519" xr:uid="{00000000-0005-0000-0000-0000B9030000}"/>
    <cellStyle name="Moneda 95 2 2" xfId="1934" xr:uid="{00000000-0005-0000-0000-0000BA030000}"/>
    <cellStyle name="Moneda 95 2 2 2" xfId="4662" xr:uid="{00000000-0005-0000-0000-0000BB030000}"/>
    <cellStyle name="Moneda 95 2 3" xfId="2844" xr:uid="{00000000-0005-0000-0000-0000BC030000}"/>
    <cellStyle name="Moneda 95 2 4" xfId="3755" xr:uid="{00000000-0005-0000-0000-0000BD030000}"/>
    <cellStyle name="Moneda 95 3" xfId="1933" xr:uid="{00000000-0005-0000-0000-0000BE030000}"/>
    <cellStyle name="Moneda 95 3 2" xfId="4661" xr:uid="{00000000-0005-0000-0000-0000BF030000}"/>
    <cellStyle name="Moneda 95 4" xfId="2843" xr:uid="{00000000-0005-0000-0000-0000C0030000}"/>
    <cellStyle name="Moneda 95 5" xfId="3754" xr:uid="{00000000-0005-0000-0000-0000C1030000}"/>
    <cellStyle name="Moneda 96" xfId="520" xr:uid="{00000000-0005-0000-0000-0000C2030000}"/>
    <cellStyle name="Moneda 96 2" xfId="521" xr:uid="{00000000-0005-0000-0000-0000C3030000}"/>
    <cellStyle name="Moneda 96 2 2" xfId="1936" xr:uid="{00000000-0005-0000-0000-0000C4030000}"/>
    <cellStyle name="Moneda 96 2 2 2" xfId="4664" xr:uid="{00000000-0005-0000-0000-0000C5030000}"/>
    <cellStyle name="Moneda 96 2 3" xfId="2846" xr:uid="{00000000-0005-0000-0000-0000C6030000}"/>
    <cellStyle name="Moneda 96 2 4" xfId="3757" xr:uid="{00000000-0005-0000-0000-0000C7030000}"/>
    <cellStyle name="Moneda 96 3" xfId="1935" xr:uid="{00000000-0005-0000-0000-0000C8030000}"/>
    <cellStyle name="Moneda 96 3 2" xfId="4663" xr:uid="{00000000-0005-0000-0000-0000C9030000}"/>
    <cellStyle name="Moneda 96 4" xfId="2845" xr:uid="{00000000-0005-0000-0000-0000CA030000}"/>
    <cellStyle name="Moneda 96 5" xfId="3756" xr:uid="{00000000-0005-0000-0000-0000CB030000}"/>
    <cellStyle name="Moneda 97" xfId="522" xr:uid="{00000000-0005-0000-0000-0000CC030000}"/>
    <cellStyle name="Moneda 97 2" xfId="523" xr:uid="{00000000-0005-0000-0000-0000CD030000}"/>
    <cellStyle name="Moneda 97 2 2" xfId="1938" xr:uid="{00000000-0005-0000-0000-0000CE030000}"/>
    <cellStyle name="Moneda 97 2 2 2" xfId="4666" xr:uid="{00000000-0005-0000-0000-0000CF030000}"/>
    <cellStyle name="Moneda 97 2 3" xfId="2848" xr:uid="{00000000-0005-0000-0000-0000D0030000}"/>
    <cellStyle name="Moneda 97 2 4" xfId="3759" xr:uid="{00000000-0005-0000-0000-0000D1030000}"/>
    <cellStyle name="Moneda 97 3" xfId="1937" xr:uid="{00000000-0005-0000-0000-0000D2030000}"/>
    <cellStyle name="Moneda 97 3 2" xfId="4665" xr:uid="{00000000-0005-0000-0000-0000D3030000}"/>
    <cellStyle name="Moneda 97 4" xfId="2847" xr:uid="{00000000-0005-0000-0000-0000D4030000}"/>
    <cellStyle name="Moneda 97 5" xfId="3758" xr:uid="{00000000-0005-0000-0000-0000D5030000}"/>
    <cellStyle name="Normal" xfId="0" builtinId="0"/>
    <cellStyle name="Normal 10" xfId="1536" xr:uid="{00000000-0005-0000-0000-0000D7030000}"/>
    <cellStyle name="Normal 10 10" xfId="524" xr:uid="{00000000-0005-0000-0000-0000D8030000}"/>
    <cellStyle name="Normal 10 11" xfId="525" xr:uid="{00000000-0005-0000-0000-0000D9030000}"/>
    <cellStyle name="Normal 10 12" xfId="526" xr:uid="{00000000-0005-0000-0000-0000DA030000}"/>
    <cellStyle name="Normal 10 13" xfId="527" xr:uid="{00000000-0005-0000-0000-0000DB030000}"/>
    <cellStyle name="Normal 10 14" xfId="528" xr:uid="{00000000-0005-0000-0000-0000DC030000}"/>
    <cellStyle name="Normal 10 15" xfId="529" xr:uid="{00000000-0005-0000-0000-0000DD030000}"/>
    <cellStyle name="Normal 10 16" xfId="530" xr:uid="{00000000-0005-0000-0000-0000DE030000}"/>
    <cellStyle name="Normal 10 17" xfId="531" xr:uid="{00000000-0005-0000-0000-0000DF030000}"/>
    <cellStyle name="Normal 10 18" xfId="532" xr:uid="{00000000-0005-0000-0000-0000E0030000}"/>
    <cellStyle name="Normal 10 19" xfId="533" xr:uid="{00000000-0005-0000-0000-0000E1030000}"/>
    <cellStyle name="Normal 10 2" xfId="534" xr:uid="{00000000-0005-0000-0000-0000E2030000}"/>
    <cellStyle name="Normal 10 2 2" xfId="1451" xr:uid="{00000000-0005-0000-0000-0000E3030000}"/>
    <cellStyle name="Normal 10 2 2 2" xfId="2402" xr:uid="{00000000-0005-0000-0000-0000E4030000}"/>
    <cellStyle name="Normal 10 2 2 2 2" xfId="5127" xr:uid="{00000000-0005-0000-0000-0000E5030000}"/>
    <cellStyle name="Normal 10 2 2 3" xfId="3307" xr:uid="{00000000-0005-0000-0000-0000E6030000}"/>
    <cellStyle name="Normal 10 2 2 4" xfId="4218" xr:uid="{00000000-0005-0000-0000-0000E7030000}"/>
    <cellStyle name="Normal 10 20" xfId="535" xr:uid="{00000000-0005-0000-0000-0000E8030000}"/>
    <cellStyle name="Normal 10 21" xfId="536" xr:uid="{00000000-0005-0000-0000-0000E9030000}"/>
    <cellStyle name="Normal 10 22" xfId="537" xr:uid="{00000000-0005-0000-0000-0000EA030000}"/>
    <cellStyle name="Normal 10 23" xfId="538" xr:uid="{00000000-0005-0000-0000-0000EB030000}"/>
    <cellStyle name="Normal 10 24" xfId="539" xr:uid="{00000000-0005-0000-0000-0000EC030000}"/>
    <cellStyle name="Normal 10 25" xfId="540" xr:uid="{00000000-0005-0000-0000-0000ED030000}"/>
    <cellStyle name="Normal 10 26" xfId="541" xr:uid="{00000000-0005-0000-0000-0000EE030000}"/>
    <cellStyle name="Normal 10 27" xfId="542" xr:uid="{00000000-0005-0000-0000-0000EF030000}"/>
    <cellStyle name="Normal 10 28" xfId="543" xr:uid="{00000000-0005-0000-0000-0000F0030000}"/>
    <cellStyle name="Normal 10 29" xfId="544" xr:uid="{00000000-0005-0000-0000-0000F1030000}"/>
    <cellStyle name="Normal 10 3" xfId="545" xr:uid="{00000000-0005-0000-0000-0000F2030000}"/>
    <cellStyle name="Normal 10 3 2" xfId="1424" xr:uid="{00000000-0005-0000-0000-0000F3030000}"/>
    <cellStyle name="Normal 10 30" xfId="546" xr:uid="{00000000-0005-0000-0000-0000F4030000}"/>
    <cellStyle name="Normal 10 4" xfId="547" xr:uid="{00000000-0005-0000-0000-0000F5030000}"/>
    <cellStyle name="Normal 10 5" xfId="548" xr:uid="{00000000-0005-0000-0000-0000F6030000}"/>
    <cellStyle name="Normal 10 6" xfId="549" xr:uid="{00000000-0005-0000-0000-0000F7030000}"/>
    <cellStyle name="Normal 10 7" xfId="550" xr:uid="{00000000-0005-0000-0000-0000F8030000}"/>
    <cellStyle name="Normal 10 8" xfId="551" xr:uid="{00000000-0005-0000-0000-0000F9030000}"/>
    <cellStyle name="Normal 10 9" xfId="552" xr:uid="{00000000-0005-0000-0000-0000FA030000}"/>
    <cellStyle name="Normal 10_ESTRUCTURA" xfId="1387" xr:uid="{00000000-0005-0000-0000-0000FB030000}"/>
    <cellStyle name="Normal 11" xfId="1549" xr:uid="{00000000-0005-0000-0000-0000FC030000}"/>
    <cellStyle name="Normal 11 2" xfId="1386" xr:uid="{00000000-0005-0000-0000-0000FD030000}"/>
    <cellStyle name="Normal 11 2 2" xfId="2374" xr:uid="{00000000-0005-0000-0000-0000FE030000}"/>
    <cellStyle name="Normal 11 2 2 2" xfId="5099" xr:uid="{00000000-0005-0000-0000-0000FF030000}"/>
    <cellStyle name="Normal 11 2 3" xfId="3279" xr:uid="{00000000-0005-0000-0000-000000040000}"/>
    <cellStyle name="Normal 11 2 4" xfId="4190" xr:uid="{00000000-0005-0000-0000-000001040000}"/>
    <cellStyle name="Normal 11 3" xfId="2462" xr:uid="{00000000-0005-0000-0000-000002040000}"/>
    <cellStyle name="Normal 11 3 2" xfId="5187" xr:uid="{00000000-0005-0000-0000-000003040000}"/>
    <cellStyle name="Normal 11 4" xfId="3367" xr:uid="{00000000-0005-0000-0000-000004040000}"/>
    <cellStyle name="Normal 11 5" xfId="4278" xr:uid="{00000000-0005-0000-0000-000005040000}"/>
    <cellStyle name="Normal 12" xfId="1444" xr:uid="{00000000-0005-0000-0000-000006040000}"/>
    <cellStyle name="Normal 12 2" xfId="1385" xr:uid="{00000000-0005-0000-0000-000007040000}"/>
    <cellStyle name="Normal 12 2 2" xfId="2373" xr:uid="{00000000-0005-0000-0000-000008040000}"/>
    <cellStyle name="Normal 12 2 2 2" xfId="5098" xr:uid="{00000000-0005-0000-0000-000009040000}"/>
    <cellStyle name="Normal 12 2 3" xfId="3278" xr:uid="{00000000-0005-0000-0000-00000A040000}"/>
    <cellStyle name="Normal 12 2 4" xfId="4189" xr:uid="{00000000-0005-0000-0000-00000B040000}"/>
    <cellStyle name="Normal 12 3" xfId="2399" xr:uid="{00000000-0005-0000-0000-00000C040000}"/>
    <cellStyle name="Normal 12 3 2" xfId="5124" xr:uid="{00000000-0005-0000-0000-00000D040000}"/>
    <cellStyle name="Normal 12 4" xfId="3304" xr:uid="{00000000-0005-0000-0000-00000E040000}"/>
    <cellStyle name="Normal 12 5" xfId="4215" xr:uid="{00000000-0005-0000-0000-00000F040000}"/>
    <cellStyle name="Normal 13" xfId="1438" xr:uid="{00000000-0005-0000-0000-000010040000}"/>
    <cellStyle name="Normal 13 2" xfId="1384" xr:uid="{00000000-0005-0000-0000-000011040000}"/>
    <cellStyle name="Normal 13 2 2" xfId="2372" xr:uid="{00000000-0005-0000-0000-000012040000}"/>
    <cellStyle name="Normal 13 2 2 2" xfId="5097" xr:uid="{00000000-0005-0000-0000-000013040000}"/>
    <cellStyle name="Normal 13 2 3" xfId="3277" xr:uid="{00000000-0005-0000-0000-000014040000}"/>
    <cellStyle name="Normal 13 2 4" xfId="4188" xr:uid="{00000000-0005-0000-0000-000015040000}"/>
    <cellStyle name="Normal 13 3" xfId="2393" xr:uid="{00000000-0005-0000-0000-000016040000}"/>
    <cellStyle name="Normal 13 3 2" xfId="5118" xr:uid="{00000000-0005-0000-0000-000017040000}"/>
    <cellStyle name="Normal 13 4" xfId="3298" xr:uid="{00000000-0005-0000-0000-000018040000}"/>
    <cellStyle name="Normal 13 5" xfId="4209" xr:uid="{00000000-0005-0000-0000-000019040000}"/>
    <cellStyle name="Normal 14" xfId="1431" xr:uid="{00000000-0005-0000-0000-00001A040000}"/>
    <cellStyle name="Normal 14 2" xfId="1383" xr:uid="{00000000-0005-0000-0000-00001B040000}"/>
    <cellStyle name="Normal 14 2 2" xfId="2371" xr:uid="{00000000-0005-0000-0000-00001C040000}"/>
    <cellStyle name="Normal 14 2 2 2" xfId="5096" xr:uid="{00000000-0005-0000-0000-00001D040000}"/>
    <cellStyle name="Normal 14 2 3" xfId="3276" xr:uid="{00000000-0005-0000-0000-00001E040000}"/>
    <cellStyle name="Normal 14 2 4" xfId="4187" xr:uid="{00000000-0005-0000-0000-00001F040000}"/>
    <cellStyle name="Normal 14 3" xfId="2390" xr:uid="{00000000-0005-0000-0000-000020040000}"/>
    <cellStyle name="Normal 14 3 2" xfId="5115" xr:uid="{00000000-0005-0000-0000-000021040000}"/>
    <cellStyle name="Normal 14 4" xfId="3295" xr:uid="{00000000-0005-0000-0000-000022040000}"/>
    <cellStyle name="Normal 14 5" xfId="4206" xr:uid="{00000000-0005-0000-0000-000023040000}"/>
    <cellStyle name="Normal 15" xfId="1457" xr:uid="{00000000-0005-0000-0000-000024040000}"/>
    <cellStyle name="Normal 15 2" xfId="1382" xr:uid="{00000000-0005-0000-0000-000025040000}"/>
    <cellStyle name="Normal 15 2 2" xfId="2370" xr:uid="{00000000-0005-0000-0000-000026040000}"/>
    <cellStyle name="Normal 15 2 2 2" xfId="5095" xr:uid="{00000000-0005-0000-0000-000027040000}"/>
    <cellStyle name="Normal 15 2 3" xfId="3275" xr:uid="{00000000-0005-0000-0000-000028040000}"/>
    <cellStyle name="Normal 15 2 4" xfId="4186" xr:uid="{00000000-0005-0000-0000-000029040000}"/>
    <cellStyle name="Normal 15 3" xfId="2405" xr:uid="{00000000-0005-0000-0000-00002A040000}"/>
    <cellStyle name="Normal 15 3 2" xfId="5130" xr:uid="{00000000-0005-0000-0000-00002B040000}"/>
    <cellStyle name="Normal 15 4" xfId="3310" xr:uid="{00000000-0005-0000-0000-00002C040000}"/>
    <cellStyle name="Normal 15 5" xfId="4221" xr:uid="{00000000-0005-0000-0000-00002D040000}"/>
    <cellStyle name="Normal 16" xfId="1499" xr:uid="{00000000-0005-0000-0000-00002E040000}"/>
    <cellStyle name="Normal 16 2" xfId="1381" xr:uid="{00000000-0005-0000-0000-00002F040000}"/>
    <cellStyle name="Normal 16 2 2" xfId="2369" xr:uid="{00000000-0005-0000-0000-000030040000}"/>
    <cellStyle name="Normal 16 2 2 2" xfId="5094" xr:uid="{00000000-0005-0000-0000-000031040000}"/>
    <cellStyle name="Normal 16 2 3" xfId="3274" xr:uid="{00000000-0005-0000-0000-000032040000}"/>
    <cellStyle name="Normal 16 2 4" xfId="4185" xr:uid="{00000000-0005-0000-0000-000033040000}"/>
    <cellStyle name="Normal 17" xfId="1380" xr:uid="{00000000-0005-0000-0000-000034040000}"/>
    <cellStyle name="Normal 17 2" xfId="1379" xr:uid="{00000000-0005-0000-0000-000035040000}"/>
    <cellStyle name="Normal 17 2 2" xfId="2367" xr:uid="{00000000-0005-0000-0000-000036040000}"/>
    <cellStyle name="Normal 17 2 2 2" xfId="5092" xr:uid="{00000000-0005-0000-0000-000037040000}"/>
    <cellStyle name="Normal 17 2 3" xfId="3272" xr:uid="{00000000-0005-0000-0000-000038040000}"/>
    <cellStyle name="Normal 17 2 4" xfId="4183" xr:uid="{00000000-0005-0000-0000-000039040000}"/>
    <cellStyle name="Normal 17 3" xfId="2368" xr:uid="{00000000-0005-0000-0000-00003A040000}"/>
    <cellStyle name="Normal 17 3 2" xfId="5093" xr:uid="{00000000-0005-0000-0000-00003B040000}"/>
    <cellStyle name="Normal 17 4" xfId="3273" xr:uid="{00000000-0005-0000-0000-00003C040000}"/>
    <cellStyle name="Normal 17 5" xfId="4184" xr:uid="{00000000-0005-0000-0000-00003D040000}"/>
    <cellStyle name="Normal 18" xfId="1378" xr:uid="{00000000-0005-0000-0000-00003E040000}"/>
    <cellStyle name="Normal 18 2" xfId="1377" xr:uid="{00000000-0005-0000-0000-00003F040000}"/>
    <cellStyle name="Normal 18 2 2" xfId="2365" xr:uid="{00000000-0005-0000-0000-000040040000}"/>
    <cellStyle name="Normal 18 2 2 2" xfId="5090" xr:uid="{00000000-0005-0000-0000-000041040000}"/>
    <cellStyle name="Normal 18 2 3" xfId="3270" xr:uid="{00000000-0005-0000-0000-000042040000}"/>
    <cellStyle name="Normal 18 2 4" xfId="4181" xr:uid="{00000000-0005-0000-0000-000043040000}"/>
    <cellStyle name="Normal 18 3" xfId="2366" xr:uid="{00000000-0005-0000-0000-000044040000}"/>
    <cellStyle name="Normal 18 3 2" xfId="5091" xr:uid="{00000000-0005-0000-0000-000045040000}"/>
    <cellStyle name="Normal 18 4" xfId="3271" xr:uid="{00000000-0005-0000-0000-000046040000}"/>
    <cellStyle name="Normal 18 5" xfId="4182" xr:uid="{00000000-0005-0000-0000-000047040000}"/>
    <cellStyle name="Normal 19" xfId="1376" xr:uid="{00000000-0005-0000-0000-000048040000}"/>
    <cellStyle name="Normal 19 2" xfId="1375" xr:uid="{00000000-0005-0000-0000-000049040000}"/>
    <cellStyle name="Normal 19 2 2" xfId="2363" xr:uid="{00000000-0005-0000-0000-00004A040000}"/>
    <cellStyle name="Normal 19 2 2 2" xfId="5088" xr:uid="{00000000-0005-0000-0000-00004B040000}"/>
    <cellStyle name="Normal 19 2 3" xfId="3268" xr:uid="{00000000-0005-0000-0000-00004C040000}"/>
    <cellStyle name="Normal 19 2 4" xfId="4179" xr:uid="{00000000-0005-0000-0000-00004D040000}"/>
    <cellStyle name="Normal 19 3" xfId="2364" xr:uid="{00000000-0005-0000-0000-00004E040000}"/>
    <cellStyle name="Normal 19 3 2" xfId="5089" xr:uid="{00000000-0005-0000-0000-00004F040000}"/>
    <cellStyle name="Normal 19 4" xfId="3269" xr:uid="{00000000-0005-0000-0000-000050040000}"/>
    <cellStyle name="Normal 19 5" xfId="4180" xr:uid="{00000000-0005-0000-0000-000051040000}"/>
    <cellStyle name="Normal 2" xfId="553" xr:uid="{00000000-0005-0000-0000-000052040000}"/>
    <cellStyle name="Normal 2 10" xfId="554" xr:uid="{00000000-0005-0000-0000-000053040000}"/>
    <cellStyle name="Normal 2 10 2" xfId="555" xr:uid="{00000000-0005-0000-0000-000054040000}"/>
    <cellStyle name="Normal 2 10 3" xfId="556" xr:uid="{00000000-0005-0000-0000-000055040000}"/>
    <cellStyle name="Normal 2 10 4" xfId="557" xr:uid="{00000000-0005-0000-0000-000056040000}"/>
    <cellStyle name="Normal 2 11" xfId="558" xr:uid="{00000000-0005-0000-0000-000057040000}"/>
    <cellStyle name="Normal 2 11 2" xfId="559" xr:uid="{00000000-0005-0000-0000-000058040000}"/>
    <cellStyle name="Normal 2 11 3" xfId="560" xr:uid="{00000000-0005-0000-0000-000059040000}"/>
    <cellStyle name="Normal 2 11 4" xfId="561" xr:uid="{00000000-0005-0000-0000-00005A040000}"/>
    <cellStyle name="Normal 2 12" xfId="562" xr:uid="{00000000-0005-0000-0000-00005B040000}"/>
    <cellStyle name="Normal 2 13" xfId="563" xr:uid="{00000000-0005-0000-0000-00005C040000}"/>
    <cellStyle name="Normal 2 14" xfId="564" xr:uid="{00000000-0005-0000-0000-00005D040000}"/>
    <cellStyle name="Normal 2 15" xfId="565" xr:uid="{00000000-0005-0000-0000-00005E040000}"/>
    <cellStyle name="Normal 2 16" xfId="566" xr:uid="{00000000-0005-0000-0000-00005F040000}"/>
    <cellStyle name="Normal 2 16 2" xfId="567" xr:uid="{00000000-0005-0000-0000-000060040000}"/>
    <cellStyle name="Normal 2 17" xfId="568" xr:uid="{00000000-0005-0000-0000-000061040000}"/>
    <cellStyle name="Normal 2 17 2" xfId="569" xr:uid="{00000000-0005-0000-0000-000062040000}"/>
    <cellStyle name="Normal 2 18" xfId="570" xr:uid="{00000000-0005-0000-0000-000063040000}"/>
    <cellStyle name="Normal 2 18 2" xfId="571" xr:uid="{00000000-0005-0000-0000-000064040000}"/>
    <cellStyle name="Normal 2 18 2 2" xfId="1442" xr:uid="{00000000-0005-0000-0000-000065040000}"/>
    <cellStyle name="Normal 2 18 2 2 2" xfId="2397" xr:uid="{00000000-0005-0000-0000-000066040000}"/>
    <cellStyle name="Normal 2 18 2 2 2 2" xfId="5122" xr:uid="{00000000-0005-0000-0000-000067040000}"/>
    <cellStyle name="Normal 2 18 2 2 3" xfId="3302" xr:uid="{00000000-0005-0000-0000-000068040000}"/>
    <cellStyle name="Normal 2 18 2 2 4" xfId="4213" xr:uid="{00000000-0005-0000-0000-000069040000}"/>
    <cellStyle name="Normal 2 18 2 3" xfId="1940" xr:uid="{00000000-0005-0000-0000-00006A040000}"/>
    <cellStyle name="Normal 2 18 2 3 2" xfId="4668" xr:uid="{00000000-0005-0000-0000-00006B040000}"/>
    <cellStyle name="Normal 2 18 2 4" xfId="2850" xr:uid="{00000000-0005-0000-0000-00006C040000}"/>
    <cellStyle name="Normal 2 18 2 5" xfId="3761" xr:uid="{00000000-0005-0000-0000-00006D040000}"/>
    <cellStyle name="Normal 2 18 3" xfId="1441" xr:uid="{00000000-0005-0000-0000-00006E040000}"/>
    <cellStyle name="Normal 2 18 3 2" xfId="2396" xr:uid="{00000000-0005-0000-0000-00006F040000}"/>
    <cellStyle name="Normal 2 18 3 2 2" xfId="5121" xr:uid="{00000000-0005-0000-0000-000070040000}"/>
    <cellStyle name="Normal 2 18 3 3" xfId="3301" xr:uid="{00000000-0005-0000-0000-000071040000}"/>
    <cellStyle name="Normal 2 18 3 4" xfId="4212" xr:uid="{00000000-0005-0000-0000-000072040000}"/>
    <cellStyle name="Normal 2 18 4" xfId="572" xr:uid="{00000000-0005-0000-0000-000073040000}"/>
    <cellStyle name="Normal 2 18 4 2" xfId="1941" xr:uid="{00000000-0005-0000-0000-000074040000}"/>
    <cellStyle name="Normal 2 18 4 2 2" xfId="4669" xr:uid="{00000000-0005-0000-0000-000075040000}"/>
    <cellStyle name="Normal 2 18 4 3" xfId="2851" xr:uid="{00000000-0005-0000-0000-000076040000}"/>
    <cellStyle name="Normal 2 18 4 4" xfId="3762" xr:uid="{00000000-0005-0000-0000-000077040000}"/>
    <cellStyle name="Normal 2 18 5" xfId="1939" xr:uid="{00000000-0005-0000-0000-000078040000}"/>
    <cellStyle name="Normal 2 18 5 2" xfId="4667" xr:uid="{00000000-0005-0000-0000-000079040000}"/>
    <cellStyle name="Normal 2 18 5 3 3 2 2" xfId="3714" xr:uid="{00000000-0005-0000-0000-00007A040000}"/>
    <cellStyle name="Normal 2 18 5 3 5 2" xfId="3717" xr:uid="{00000000-0005-0000-0000-00007B040000}"/>
    <cellStyle name="Normal 2 18 6" xfId="2849" xr:uid="{00000000-0005-0000-0000-00007C040000}"/>
    <cellStyle name="Normal 2 18 7" xfId="3760" xr:uid="{00000000-0005-0000-0000-00007D040000}"/>
    <cellStyle name="Normal 2 18 8" xfId="3720" xr:uid="{00000000-0005-0000-0000-00007E040000}"/>
    <cellStyle name="Normal 2 19" xfId="573" xr:uid="{00000000-0005-0000-0000-00007F040000}"/>
    <cellStyle name="Normal 2 19 2" xfId="1443" xr:uid="{00000000-0005-0000-0000-000080040000}"/>
    <cellStyle name="Normal 2 19 2 2" xfId="2398" xr:uid="{00000000-0005-0000-0000-000081040000}"/>
    <cellStyle name="Normal 2 19 2 2 2" xfId="5123" xr:uid="{00000000-0005-0000-0000-000082040000}"/>
    <cellStyle name="Normal 2 19 2 3" xfId="3303" xr:uid="{00000000-0005-0000-0000-000083040000}"/>
    <cellStyle name="Normal 2 19 2 4" xfId="4214" xr:uid="{00000000-0005-0000-0000-000084040000}"/>
    <cellStyle name="Normal 2 19 3" xfId="1942" xr:uid="{00000000-0005-0000-0000-000085040000}"/>
    <cellStyle name="Normal 2 19 3 2" xfId="4670" xr:uid="{00000000-0005-0000-0000-000086040000}"/>
    <cellStyle name="Normal 2 19 4" xfId="2852" xr:uid="{00000000-0005-0000-0000-000087040000}"/>
    <cellStyle name="Normal 2 19 5" xfId="3763" xr:uid="{00000000-0005-0000-0000-000088040000}"/>
    <cellStyle name="Normal 2 2" xfId="574" xr:uid="{00000000-0005-0000-0000-000089040000}"/>
    <cellStyle name="Normal 2 2 10" xfId="575" xr:uid="{00000000-0005-0000-0000-00008A040000}"/>
    <cellStyle name="Normal 2 2 11" xfId="576" xr:uid="{00000000-0005-0000-0000-00008B040000}"/>
    <cellStyle name="Normal 2 2 12" xfId="577" xr:uid="{00000000-0005-0000-0000-00008C040000}"/>
    <cellStyle name="Normal 2 2 13" xfId="578" xr:uid="{00000000-0005-0000-0000-00008D040000}"/>
    <cellStyle name="Normal 2 2 14" xfId="579" xr:uid="{00000000-0005-0000-0000-00008E040000}"/>
    <cellStyle name="Normal 2 2 15" xfId="580" xr:uid="{00000000-0005-0000-0000-00008F040000}"/>
    <cellStyle name="Normal 2 2 16" xfId="581" xr:uid="{00000000-0005-0000-0000-000090040000}"/>
    <cellStyle name="Normal 2 2 17" xfId="582" xr:uid="{00000000-0005-0000-0000-000091040000}"/>
    <cellStyle name="Normal 2 2 18" xfId="583" xr:uid="{00000000-0005-0000-0000-000092040000}"/>
    <cellStyle name="Normal 2 2 19" xfId="584" xr:uid="{00000000-0005-0000-0000-000093040000}"/>
    <cellStyle name="Normal 2 2 2" xfId="585" xr:uid="{00000000-0005-0000-0000-000094040000}"/>
    <cellStyle name="Normal 2 2 2 2" xfId="1374" xr:uid="{00000000-0005-0000-0000-000095040000}"/>
    <cellStyle name="Normal 2 2 2 2 2" xfId="2362" xr:uid="{00000000-0005-0000-0000-000096040000}"/>
    <cellStyle name="Normal 2 2 2 2 2 2" xfId="5087" xr:uid="{00000000-0005-0000-0000-000097040000}"/>
    <cellStyle name="Normal 2 2 2 2 3" xfId="3267" xr:uid="{00000000-0005-0000-0000-000098040000}"/>
    <cellStyle name="Normal 2 2 2 2 4" xfId="4178" xr:uid="{00000000-0005-0000-0000-000099040000}"/>
    <cellStyle name="Normal 2 2 20" xfId="586" xr:uid="{00000000-0005-0000-0000-00009A040000}"/>
    <cellStyle name="Normal 2 2 21" xfId="587" xr:uid="{00000000-0005-0000-0000-00009B040000}"/>
    <cellStyle name="Normal 2 2 22" xfId="588" xr:uid="{00000000-0005-0000-0000-00009C040000}"/>
    <cellStyle name="Normal 2 2 23" xfId="589" xr:uid="{00000000-0005-0000-0000-00009D040000}"/>
    <cellStyle name="Normal 2 2 24" xfId="590" xr:uid="{00000000-0005-0000-0000-00009E040000}"/>
    <cellStyle name="Normal 2 2 25" xfId="591" xr:uid="{00000000-0005-0000-0000-00009F040000}"/>
    <cellStyle name="Normal 2 2 26" xfId="592" xr:uid="{00000000-0005-0000-0000-0000A0040000}"/>
    <cellStyle name="Normal 2 2 27" xfId="593" xr:uid="{00000000-0005-0000-0000-0000A1040000}"/>
    <cellStyle name="Normal 2 2 28" xfId="594" xr:uid="{00000000-0005-0000-0000-0000A2040000}"/>
    <cellStyle name="Normal 2 2 29" xfId="595" xr:uid="{00000000-0005-0000-0000-0000A3040000}"/>
    <cellStyle name="Normal 2 2 3" xfId="596" xr:uid="{00000000-0005-0000-0000-0000A4040000}"/>
    <cellStyle name="Normal 2 2 30" xfId="597" xr:uid="{00000000-0005-0000-0000-0000A5040000}"/>
    <cellStyle name="Normal 2 2 31" xfId="598" xr:uid="{00000000-0005-0000-0000-0000A6040000}"/>
    <cellStyle name="Normal 2 2 32" xfId="599" xr:uid="{00000000-0005-0000-0000-0000A7040000}"/>
    <cellStyle name="Normal 2 2 33" xfId="600" xr:uid="{00000000-0005-0000-0000-0000A8040000}"/>
    <cellStyle name="Normal 2 2 34" xfId="601" xr:uid="{00000000-0005-0000-0000-0000A9040000}"/>
    <cellStyle name="Normal 2 2 35" xfId="602" xr:uid="{00000000-0005-0000-0000-0000AA040000}"/>
    <cellStyle name="Normal 2 2 36" xfId="603" xr:uid="{00000000-0005-0000-0000-0000AB040000}"/>
    <cellStyle name="Normal 2 2 37" xfId="604" xr:uid="{00000000-0005-0000-0000-0000AC040000}"/>
    <cellStyle name="Normal 2 2 37 2" xfId="1467" xr:uid="{00000000-0005-0000-0000-0000AD040000}"/>
    <cellStyle name="Normal 2 2 37 2 2" xfId="2406" xr:uid="{00000000-0005-0000-0000-0000AE040000}"/>
    <cellStyle name="Normal 2 2 37 2 2 2" xfId="5131" xr:uid="{00000000-0005-0000-0000-0000AF040000}"/>
    <cellStyle name="Normal 2 2 37 2 3" xfId="3311" xr:uid="{00000000-0005-0000-0000-0000B0040000}"/>
    <cellStyle name="Normal 2 2 37 2 4" xfId="4222" xr:uid="{00000000-0005-0000-0000-0000B1040000}"/>
    <cellStyle name="Normal 2 2 37 3" xfId="1943" xr:uid="{00000000-0005-0000-0000-0000B2040000}"/>
    <cellStyle name="Normal 2 2 37 3 2" xfId="4671" xr:uid="{00000000-0005-0000-0000-0000B3040000}"/>
    <cellStyle name="Normal 2 2 37 4" xfId="2853" xr:uid="{00000000-0005-0000-0000-0000B4040000}"/>
    <cellStyle name="Normal 2 2 37 5" xfId="3764" xr:uid="{00000000-0005-0000-0000-0000B5040000}"/>
    <cellStyle name="Normal 2 2 4" xfId="605" xr:uid="{00000000-0005-0000-0000-0000B6040000}"/>
    <cellStyle name="Normal 2 2 5" xfId="606" xr:uid="{00000000-0005-0000-0000-0000B7040000}"/>
    <cellStyle name="Normal 2 2 6" xfId="607" xr:uid="{00000000-0005-0000-0000-0000B8040000}"/>
    <cellStyle name="Normal 2 2 7" xfId="608" xr:uid="{00000000-0005-0000-0000-0000B9040000}"/>
    <cellStyle name="Normal 2 2 8" xfId="609" xr:uid="{00000000-0005-0000-0000-0000BA040000}"/>
    <cellStyle name="Normal 2 2 9" xfId="610" xr:uid="{00000000-0005-0000-0000-0000BB040000}"/>
    <cellStyle name="Normal 2 2_ESTRUCTURA" xfId="1373" xr:uid="{00000000-0005-0000-0000-0000BC040000}"/>
    <cellStyle name="Normal 2 20" xfId="611" xr:uid="{00000000-0005-0000-0000-0000BD040000}"/>
    <cellStyle name="Normal 2 20 2" xfId="1474" xr:uid="{00000000-0005-0000-0000-0000BE040000}"/>
    <cellStyle name="Normal 2 20 2 2" xfId="2411" xr:uid="{00000000-0005-0000-0000-0000BF040000}"/>
    <cellStyle name="Normal 2 20 2 2 2" xfId="5136" xr:uid="{00000000-0005-0000-0000-0000C0040000}"/>
    <cellStyle name="Normal 2 20 2 3" xfId="3316" xr:uid="{00000000-0005-0000-0000-0000C1040000}"/>
    <cellStyle name="Normal 2 20 2 4" xfId="4227" xr:uid="{00000000-0005-0000-0000-0000C2040000}"/>
    <cellStyle name="Normal 2 20 3" xfId="1944" xr:uid="{00000000-0005-0000-0000-0000C3040000}"/>
    <cellStyle name="Normal 2 20 3 2" xfId="4672" xr:uid="{00000000-0005-0000-0000-0000C4040000}"/>
    <cellStyle name="Normal 2 20 4" xfId="2854" xr:uid="{00000000-0005-0000-0000-0000C5040000}"/>
    <cellStyle name="Normal 2 20 5" xfId="3765" xr:uid="{00000000-0005-0000-0000-0000C6040000}"/>
    <cellStyle name="Normal 2 21" xfId="612" xr:uid="{00000000-0005-0000-0000-0000C7040000}"/>
    <cellStyle name="Normal 2 21 2" xfId="1475" xr:uid="{00000000-0005-0000-0000-0000C8040000}"/>
    <cellStyle name="Normal 2 21 2 2" xfId="2412" xr:uid="{00000000-0005-0000-0000-0000C9040000}"/>
    <cellStyle name="Normal 2 21 2 2 2" xfId="5137" xr:uid="{00000000-0005-0000-0000-0000CA040000}"/>
    <cellStyle name="Normal 2 21 2 3" xfId="3317" xr:uid="{00000000-0005-0000-0000-0000CB040000}"/>
    <cellStyle name="Normal 2 21 2 4" xfId="4228" xr:uid="{00000000-0005-0000-0000-0000CC040000}"/>
    <cellStyle name="Normal 2 21 3" xfId="1945" xr:uid="{00000000-0005-0000-0000-0000CD040000}"/>
    <cellStyle name="Normal 2 21 3 2" xfId="4673" xr:uid="{00000000-0005-0000-0000-0000CE040000}"/>
    <cellStyle name="Normal 2 21 4" xfId="2855" xr:uid="{00000000-0005-0000-0000-0000CF040000}"/>
    <cellStyle name="Normal 2 21 5" xfId="3766" xr:uid="{00000000-0005-0000-0000-0000D0040000}"/>
    <cellStyle name="Normal 2 22" xfId="613" xr:uid="{00000000-0005-0000-0000-0000D1040000}"/>
    <cellStyle name="Normal 2 22 2" xfId="1476" xr:uid="{00000000-0005-0000-0000-0000D2040000}"/>
    <cellStyle name="Normal 2 22 2 2" xfId="2413" xr:uid="{00000000-0005-0000-0000-0000D3040000}"/>
    <cellStyle name="Normal 2 22 2 2 2" xfId="5138" xr:uid="{00000000-0005-0000-0000-0000D4040000}"/>
    <cellStyle name="Normal 2 22 2 3" xfId="3318" xr:uid="{00000000-0005-0000-0000-0000D5040000}"/>
    <cellStyle name="Normal 2 22 2 4" xfId="4229" xr:uid="{00000000-0005-0000-0000-0000D6040000}"/>
    <cellStyle name="Normal 2 22 3" xfId="1946" xr:uid="{00000000-0005-0000-0000-0000D7040000}"/>
    <cellStyle name="Normal 2 22 3 2" xfId="4674" xr:uid="{00000000-0005-0000-0000-0000D8040000}"/>
    <cellStyle name="Normal 2 22 4" xfId="2856" xr:uid="{00000000-0005-0000-0000-0000D9040000}"/>
    <cellStyle name="Normal 2 22 5" xfId="3767" xr:uid="{00000000-0005-0000-0000-0000DA040000}"/>
    <cellStyle name="Normal 2 23" xfId="614" xr:uid="{00000000-0005-0000-0000-0000DB040000}"/>
    <cellStyle name="Normal 2 23 2" xfId="1477" xr:uid="{00000000-0005-0000-0000-0000DC040000}"/>
    <cellStyle name="Normal 2 23 2 2" xfId="2414" xr:uid="{00000000-0005-0000-0000-0000DD040000}"/>
    <cellStyle name="Normal 2 23 2 2 2" xfId="5139" xr:uid="{00000000-0005-0000-0000-0000DE040000}"/>
    <cellStyle name="Normal 2 23 2 3" xfId="3319" xr:uid="{00000000-0005-0000-0000-0000DF040000}"/>
    <cellStyle name="Normal 2 23 2 4" xfId="4230" xr:uid="{00000000-0005-0000-0000-0000E0040000}"/>
    <cellStyle name="Normal 2 23 3" xfId="1947" xr:uid="{00000000-0005-0000-0000-0000E1040000}"/>
    <cellStyle name="Normal 2 23 3 2" xfId="4675" xr:uid="{00000000-0005-0000-0000-0000E2040000}"/>
    <cellStyle name="Normal 2 23 4" xfId="2857" xr:uid="{00000000-0005-0000-0000-0000E3040000}"/>
    <cellStyle name="Normal 2 23 5" xfId="3768" xr:uid="{00000000-0005-0000-0000-0000E4040000}"/>
    <cellStyle name="Normal 2 24" xfId="615" xr:uid="{00000000-0005-0000-0000-0000E5040000}"/>
    <cellStyle name="Normal 2 24 2" xfId="1478" xr:uid="{00000000-0005-0000-0000-0000E6040000}"/>
    <cellStyle name="Normal 2 24 2 2" xfId="2415" xr:uid="{00000000-0005-0000-0000-0000E7040000}"/>
    <cellStyle name="Normal 2 24 2 2 2" xfId="5140" xr:uid="{00000000-0005-0000-0000-0000E8040000}"/>
    <cellStyle name="Normal 2 24 2 3" xfId="3320" xr:uid="{00000000-0005-0000-0000-0000E9040000}"/>
    <cellStyle name="Normal 2 24 2 4" xfId="4231" xr:uid="{00000000-0005-0000-0000-0000EA040000}"/>
    <cellStyle name="Normal 2 24 3" xfId="1948" xr:uid="{00000000-0005-0000-0000-0000EB040000}"/>
    <cellStyle name="Normal 2 24 3 2" xfId="4676" xr:uid="{00000000-0005-0000-0000-0000EC040000}"/>
    <cellStyle name="Normal 2 24 4" xfId="2858" xr:uid="{00000000-0005-0000-0000-0000ED040000}"/>
    <cellStyle name="Normal 2 24 5" xfId="3769" xr:uid="{00000000-0005-0000-0000-0000EE040000}"/>
    <cellStyle name="Normal 2 25" xfId="616" xr:uid="{00000000-0005-0000-0000-0000EF040000}"/>
    <cellStyle name="Normal 2 25 2" xfId="1479" xr:uid="{00000000-0005-0000-0000-0000F0040000}"/>
    <cellStyle name="Normal 2 25 2 2" xfId="2416" xr:uid="{00000000-0005-0000-0000-0000F1040000}"/>
    <cellStyle name="Normal 2 25 2 2 2" xfId="5141" xr:uid="{00000000-0005-0000-0000-0000F2040000}"/>
    <cellStyle name="Normal 2 25 2 3" xfId="3321" xr:uid="{00000000-0005-0000-0000-0000F3040000}"/>
    <cellStyle name="Normal 2 25 2 4" xfId="4232" xr:uid="{00000000-0005-0000-0000-0000F4040000}"/>
    <cellStyle name="Normal 2 25 3" xfId="1949" xr:uid="{00000000-0005-0000-0000-0000F5040000}"/>
    <cellStyle name="Normal 2 25 3 2" xfId="4677" xr:uid="{00000000-0005-0000-0000-0000F6040000}"/>
    <cellStyle name="Normal 2 25 4" xfId="2859" xr:uid="{00000000-0005-0000-0000-0000F7040000}"/>
    <cellStyle name="Normal 2 25 5" xfId="3770" xr:uid="{00000000-0005-0000-0000-0000F8040000}"/>
    <cellStyle name="Normal 2 26" xfId="617" xr:uid="{00000000-0005-0000-0000-0000F9040000}"/>
    <cellStyle name="Normal 2 26 2" xfId="1480" xr:uid="{00000000-0005-0000-0000-0000FA040000}"/>
    <cellStyle name="Normal 2 26 2 2" xfId="2417" xr:uid="{00000000-0005-0000-0000-0000FB040000}"/>
    <cellStyle name="Normal 2 26 2 2 2" xfId="5142" xr:uid="{00000000-0005-0000-0000-0000FC040000}"/>
    <cellStyle name="Normal 2 26 2 3" xfId="3322" xr:uid="{00000000-0005-0000-0000-0000FD040000}"/>
    <cellStyle name="Normal 2 26 2 4" xfId="4233" xr:uid="{00000000-0005-0000-0000-0000FE040000}"/>
    <cellStyle name="Normal 2 26 3" xfId="1950" xr:uid="{00000000-0005-0000-0000-0000FF040000}"/>
    <cellStyle name="Normal 2 26 3 2" xfId="4678" xr:uid="{00000000-0005-0000-0000-000000050000}"/>
    <cellStyle name="Normal 2 26 4" xfId="2860" xr:uid="{00000000-0005-0000-0000-000001050000}"/>
    <cellStyle name="Normal 2 26 5" xfId="3771" xr:uid="{00000000-0005-0000-0000-000002050000}"/>
    <cellStyle name="Normal 2 27" xfId="618" xr:uid="{00000000-0005-0000-0000-000003050000}"/>
    <cellStyle name="Normal 2 27 2" xfId="1481" xr:uid="{00000000-0005-0000-0000-000004050000}"/>
    <cellStyle name="Normal 2 27 2 2" xfId="2418" xr:uid="{00000000-0005-0000-0000-000005050000}"/>
    <cellStyle name="Normal 2 27 2 2 2" xfId="5143" xr:uid="{00000000-0005-0000-0000-000006050000}"/>
    <cellStyle name="Normal 2 27 2 3" xfId="3323" xr:uid="{00000000-0005-0000-0000-000007050000}"/>
    <cellStyle name="Normal 2 27 2 4" xfId="4234" xr:uid="{00000000-0005-0000-0000-000008050000}"/>
    <cellStyle name="Normal 2 27 3" xfId="1951" xr:uid="{00000000-0005-0000-0000-000009050000}"/>
    <cellStyle name="Normal 2 27 3 2" xfId="4679" xr:uid="{00000000-0005-0000-0000-00000A050000}"/>
    <cellStyle name="Normal 2 27 4" xfId="2861" xr:uid="{00000000-0005-0000-0000-00000B050000}"/>
    <cellStyle name="Normal 2 27 5" xfId="3772" xr:uid="{00000000-0005-0000-0000-00000C050000}"/>
    <cellStyle name="Normal 2 28" xfId="619" xr:uid="{00000000-0005-0000-0000-00000D050000}"/>
    <cellStyle name="Normal 2 28 2" xfId="1482" xr:uid="{00000000-0005-0000-0000-00000E050000}"/>
    <cellStyle name="Normal 2 28 2 2" xfId="2419" xr:uid="{00000000-0005-0000-0000-00000F050000}"/>
    <cellStyle name="Normal 2 28 2 2 2" xfId="5144" xr:uid="{00000000-0005-0000-0000-000010050000}"/>
    <cellStyle name="Normal 2 28 2 3" xfId="3324" xr:uid="{00000000-0005-0000-0000-000011050000}"/>
    <cellStyle name="Normal 2 28 2 4" xfId="4235" xr:uid="{00000000-0005-0000-0000-000012050000}"/>
    <cellStyle name="Normal 2 28 3" xfId="1952" xr:uid="{00000000-0005-0000-0000-000013050000}"/>
    <cellStyle name="Normal 2 28 3 2" xfId="4680" xr:uid="{00000000-0005-0000-0000-000014050000}"/>
    <cellStyle name="Normal 2 28 4" xfId="2862" xr:uid="{00000000-0005-0000-0000-000015050000}"/>
    <cellStyle name="Normal 2 28 5" xfId="3773" xr:uid="{00000000-0005-0000-0000-000016050000}"/>
    <cellStyle name="Normal 2 29" xfId="620" xr:uid="{00000000-0005-0000-0000-000017050000}"/>
    <cellStyle name="Normal 2 29 2" xfId="1483" xr:uid="{00000000-0005-0000-0000-000018050000}"/>
    <cellStyle name="Normal 2 29 2 2" xfId="2420" xr:uid="{00000000-0005-0000-0000-000019050000}"/>
    <cellStyle name="Normal 2 29 2 2 2" xfId="5145" xr:uid="{00000000-0005-0000-0000-00001A050000}"/>
    <cellStyle name="Normal 2 29 2 3" xfId="3325" xr:uid="{00000000-0005-0000-0000-00001B050000}"/>
    <cellStyle name="Normal 2 29 2 4" xfId="4236" xr:uid="{00000000-0005-0000-0000-00001C050000}"/>
    <cellStyle name="Normal 2 29 3" xfId="1953" xr:uid="{00000000-0005-0000-0000-00001D050000}"/>
    <cellStyle name="Normal 2 29 3 2" xfId="4681" xr:uid="{00000000-0005-0000-0000-00001E050000}"/>
    <cellStyle name="Normal 2 29 4" xfId="2863" xr:uid="{00000000-0005-0000-0000-00001F050000}"/>
    <cellStyle name="Normal 2 29 5" xfId="3774" xr:uid="{00000000-0005-0000-0000-000020050000}"/>
    <cellStyle name="Normal 2 3" xfId="621" xr:uid="{00000000-0005-0000-0000-000021050000}"/>
    <cellStyle name="Normal 2 3 2" xfId="622" xr:uid="{00000000-0005-0000-0000-000022050000}"/>
    <cellStyle name="Normal 2 3 3" xfId="623" xr:uid="{00000000-0005-0000-0000-000023050000}"/>
    <cellStyle name="Normal 2 3 4" xfId="624" xr:uid="{00000000-0005-0000-0000-000024050000}"/>
    <cellStyle name="Normal 2 30" xfId="625" xr:uid="{00000000-0005-0000-0000-000025050000}"/>
    <cellStyle name="Normal 2 30 2" xfId="1486" xr:uid="{00000000-0005-0000-0000-000026050000}"/>
    <cellStyle name="Normal 2 30 2 2" xfId="2421" xr:uid="{00000000-0005-0000-0000-000027050000}"/>
    <cellStyle name="Normal 2 30 2 2 2" xfId="5146" xr:uid="{00000000-0005-0000-0000-000028050000}"/>
    <cellStyle name="Normal 2 30 2 3" xfId="3326" xr:uid="{00000000-0005-0000-0000-000029050000}"/>
    <cellStyle name="Normal 2 30 2 4" xfId="4237" xr:uid="{00000000-0005-0000-0000-00002A050000}"/>
    <cellStyle name="Normal 2 30 3" xfId="1954" xr:uid="{00000000-0005-0000-0000-00002B050000}"/>
    <cellStyle name="Normal 2 30 3 2" xfId="4682" xr:uid="{00000000-0005-0000-0000-00002C050000}"/>
    <cellStyle name="Normal 2 30 4" xfId="2864" xr:uid="{00000000-0005-0000-0000-00002D050000}"/>
    <cellStyle name="Normal 2 30 5" xfId="3775" xr:uid="{00000000-0005-0000-0000-00002E050000}"/>
    <cellStyle name="Normal 2 31" xfId="626" xr:uid="{00000000-0005-0000-0000-00002F050000}"/>
    <cellStyle name="Normal 2 31 2" xfId="1487" xr:uid="{00000000-0005-0000-0000-000030050000}"/>
    <cellStyle name="Normal 2 31 2 2" xfId="2422" xr:uid="{00000000-0005-0000-0000-000031050000}"/>
    <cellStyle name="Normal 2 31 2 2 2" xfId="5147" xr:uid="{00000000-0005-0000-0000-000032050000}"/>
    <cellStyle name="Normal 2 31 2 3" xfId="3327" xr:uid="{00000000-0005-0000-0000-000033050000}"/>
    <cellStyle name="Normal 2 31 2 4" xfId="4238" xr:uid="{00000000-0005-0000-0000-000034050000}"/>
    <cellStyle name="Normal 2 31 3" xfId="1955" xr:uid="{00000000-0005-0000-0000-000035050000}"/>
    <cellStyle name="Normal 2 31 3 2" xfId="4683" xr:uid="{00000000-0005-0000-0000-000036050000}"/>
    <cellStyle name="Normal 2 31 4" xfId="2865" xr:uid="{00000000-0005-0000-0000-000037050000}"/>
    <cellStyle name="Normal 2 31 5" xfId="3776" xr:uid="{00000000-0005-0000-0000-000038050000}"/>
    <cellStyle name="Normal 2 32" xfId="627" xr:uid="{00000000-0005-0000-0000-000039050000}"/>
    <cellStyle name="Normal 2 32 2" xfId="1488" xr:uid="{00000000-0005-0000-0000-00003A050000}"/>
    <cellStyle name="Normal 2 32 2 2" xfId="2423" xr:uid="{00000000-0005-0000-0000-00003B050000}"/>
    <cellStyle name="Normal 2 32 2 2 2" xfId="5148" xr:uid="{00000000-0005-0000-0000-00003C050000}"/>
    <cellStyle name="Normal 2 32 2 3" xfId="3328" xr:uid="{00000000-0005-0000-0000-00003D050000}"/>
    <cellStyle name="Normal 2 32 2 4" xfId="4239" xr:uid="{00000000-0005-0000-0000-00003E050000}"/>
    <cellStyle name="Normal 2 32 3" xfId="1956" xr:uid="{00000000-0005-0000-0000-00003F050000}"/>
    <cellStyle name="Normal 2 32 3 2" xfId="4684" xr:uid="{00000000-0005-0000-0000-000040050000}"/>
    <cellStyle name="Normal 2 32 4" xfId="2866" xr:uid="{00000000-0005-0000-0000-000041050000}"/>
    <cellStyle name="Normal 2 32 5" xfId="3777" xr:uid="{00000000-0005-0000-0000-000042050000}"/>
    <cellStyle name="Normal 2 33" xfId="628" xr:uid="{00000000-0005-0000-0000-000043050000}"/>
    <cellStyle name="Normal 2 33 2" xfId="1489" xr:uid="{00000000-0005-0000-0000-000044050000}"/>
    <cellStyle name="Normal 2 33 2 2" xfId="2424" xr:uid="{00000000-0005-0000-0000-000045050000}"/>
    <cellStyle name="Normal 2 33 2 2 2" xfId="5149" xr:uid="{00000000-0005-0000-0000-000046050000}"/>
    <cellStyle name="Normal 2 33 2 3" xfId="3329" xr:uid="{00000000-0005-0000-0000-000047050000}"/>
    <cellStyle name="Normal 2 33 2 4" xfId="4240" xr:uid="{00000000-0005-0000-0000-000048050000}"/>
    <cellStyle name="Normal 2 33 3" xfId="1957" xr:uid="{00000000-0005-0000-0000-000049050000}"/>
    <cellStyle name="Normal 2 33 3 2" xfId="4685" xr:uid="{00000000-0005-0000-0000-00004A050000}"/>
    <cellStyle name="Normal 2 33 4" xfId="2867" xr:uid="{00000000-0005-0000-0000-00004B050000}"/>
    <cellStyle name="Normal 2 33 5" xfId="3778" xr:uid="{00000000-0005-0000-0000-00004C050000}"/>
    <cellStyle name="Normal 2 34" xfId="629" xr:uid="{00000000-0005-0000-0000-00004D050000}"/>
    <cellStyle name="Normal 2 34 2" xfId="1490" xr:uid="{00000000-0005-0000-0000-00004E050000}"/>
    <cellStyle name="Normal 2 34 2 2" xfId="2425" xr:uid="{00000000-0005-0000-0000-00004F050000}"/>
    <cellStyle name="Normal 2 34 2 2 2" xfId="5150" xr:uid="{00000000-0005-0000-0000-000050050000}"/>
    <cellStyle name="Normal 2 34 2 3" xfId="3330" xr:uid="{00000000-0005-0000-0000-000051050000}"/>
    <cellStyle name="Normal 2 34 2 4" xfId="4241" xr:uid="{00000000-0005-0000-0000-000052050000}"/>
    <cellStyle name="Normal 2 34 3" xfId="1958" xr:uid="{00000000-0005-0000-0000-000053050000}"/>
    <cellStyle name="Normal 2 34 3 2" xfId="4686" xr:uid="{00000000-0005-0000-0000-000054050000}"/>
    <cellStyle name="Normal 2 34 4" xfId="2868" xr:uid="{00000000-0005-0000-0000-000055050000}"/>
    <cellStyle name="Normal 2 34 5" xfId="3779" xr:uid="{00000000-0005-0000-0000-000056050000}"/>
    <cellStyle name="Normal 2 35" xfId="630" xr:uid="{00000000-0005-0000-0000-000057050000}"/>
    <cellStyle name="Normal 2 35 2" xfId="1491" xr:uid="{00000000-0005-0000-0000-000058050000}"/>
    <cellStyle name="Normal 2 35 2 2" xfId="2426" xr:uid="{00000000-0005-0000-0000-000059050000}"/>
    <cellStyle name="Normal 2 35 2 2 2" xfId="5151" xr:uid="{00000000-0005-0000-0000-00005A050000}"/>
    <cellStyle name="Normal 2 35 2 3" xfId="3331" xr:uid="{00000000-0005-0000-0000-00005B050000}"/>
    <cellStyle name="Normal 2 35 2 4" xfId="4242" xr:uid="{00000000-0005-0000-0000-00005C050000}"/>
    <cellStyle name="Normal 2 35 3" xfId="1959" xr:uid="{00000000-0005-0000-0000-00005D050000}"/>
    <cellStyle name="Normal 2 35 3 2" xfId="4687" xr:uid="{00000000-0005-0000-0000-00005E050000}"/>
    <cellStyle name="Normal 2 35 4" xfId="2869" xr:uid="{00000000-0005-0000-0000-00005F050000}"/>
    <cellStyle name="Normal 2 35 5" xfId="3780" xr:uid="{00000000-0005-0000-0000-000060050000}"/>
    <cellStyle name="Normal 2 36" xfId="631" xr:uid="{00000000-0005-0000-0000-000061050000}"/>
    <cellStyle name="Normal 2 36 2" xfId="1492" xr:uid="{00000000-0005-0000-0000-000062050000}"/>
    <cellStyle name="Normal 2 36 2 2" xfId="2427" xr:uid="{00000000-0005-0000-0000-000063050000}"/>
    <cellStyle name="Normal 2 36 2 2 2" xfId="5152" xr:uid="{00000000-0005-0000-0000-000064050000}"/>
    <cellStyle name="Normal 2 36 2 3" xfId="3332" xr:uid="{00000000-0005-0000-0000-000065050000}"/>
    <cellStyle name="Normal 2 36 2 4" xfId="4243" xr:uid="{00000000-0005-0000-0000-000066050000}"/>
    <cellStyle name="Normal 2 36 3" xfId="1960" xr:uid="{00000000-0005-0000-0000-000067050000}"/>
    <cellStyle name="Normal 2 36 3 2" xfId="4688" xr:uid="{00000000-0005-0000-0000-000068050000}"/>
    <cellStyle name="Normal 2 36 4" xfId="2870" xr:uid="{00000000-0005-0000-0000-000069050000}"/>
    <cellStyle name="Normal 2 36 5" xfId="3781" xr:uid="{00000000-0005-0000-0000-00006A050000}"/>
    <cellStyle name="Normal 2 37" xfId="632" xr:uid="{00000000-0005-0000-0000-00006B050000}"/>
    <cellStyle name="Normal 2 37 2" xfId="1493" xr:uid="{00000000-0005-0000-0000-00006C050000}"/>
    <cellStyle name="Normal 2 37 2 2" xfId="2428" xr:uid="{00000000-0005-0000-0000-00006D050000}"/>
    <cellStyle name="Normal 2 37 2 2 2" xfId="5153" xr:uid="{00000000-0005-0000-0000-00006E050000}"/>
    <cellStyle name="Normal 2 37 2 3" xfId="3333" xr:uid="{00000000-0005-0000-0000-00006F050000}"/>
    <cellStyle name="Normal 2 37 2 4" xfId="4244" xr:uid="{00000000-0005-0000-0000-000070050000}"/>
    <cellStyle name="Normal 2 37 3" xfId="1961" xr:uid="{00000000-0005-0000-0000-000071050000}"/>
    <cellStyle name="Normal 2 37 3 2" xfId="4689" xr:uid="{00000000-0005-0000-0000-000072050000}"/>
    <cellStyle name="Normal 2 37 4" xfId="2871" xr:uid="{00000000-0005-0000-0000-000073050000}"/>
    <cellStyle name="Normal 2 37 5" xfId="3782" xr:uid="{00000000-0005-0000-0000-000074050000}"/>
    <cellStyle name="Normal 2 38" xfId="633" xr:uid="{00000000-0005-0000-0000-000075050000}"/>
    <cellStyle name="Normal 2 38 2" xfId="1494" xr:uid="{00000000-0005-0000-0000-000076050000}"/>
    <cellStyle name="Normal 2 38 2 2" xfId="2429" xr:uid="{00000000-0005-0000-0000-000077050000}"/>
    <cellStyle name="Normal 2 38 2 2 2" xfId="5154" xr:uid="{00000000-0005-0000-0000-000078050000}"/>
    <cellStyle name="Normal 2 38 2 3" xfId="3334" xr:uid="{00000000-0005-0000-0000-000079050000}"/>
    <cellStyle name="Normal 2 38 2 4" xfId="4245" xr:uid="{00000000-0005-0000-0000-00007A050000}"/>
    <cellStyle name="Normal 2 38 3" xfId="1962" xr:uid="{00000000-0005-0000-0000-00007B050000}"/>
    <cellStyle name="Normal 2 38 3 2" xfId="4690" xr:uid="{00000000-0005-0000-0000-00007C050000}"/>
    <cellStyle name="Normal 2 38 4" xfId="2872" xr:uid="{00000000-0005-0000-0000-00007D050000}"/>
    <cellStyle name="Normal 2 38 5" xfId="3783" xr:uid="{00000000-0005-0000-0000-00007E050000}"/>
    <cellStyle name="Normal 2 39" xfId="634" xr:uid="{00000000-0005-0000-0000-00007F050000}"/>
    <cellStyle name="Normal 2 39 2" xfId="1495" xr:uid="{00000000-0005-0000-0000-000080050000}"/>
    <cellStyle name="Normal 2 39 2 2" xfId="2430" xr:uid="{00000000-0005-0000-0000-000081050000}"/>
    <cellStyle name="Normal 2 39 2 2 2" xfId="5155" xr:uid="{00000000-0005-0000-0000-000082050000}"/>
    <cellStyle name="Normal 2 39 2 3" xfId="3335" xr:uid="{00000000-0005-0000-0000-000083050000}"/>
    <cellStyle name="Normal 2 39 2 4" xfId="4246" xr:uid="{00000000-0005-0000-0000-000084050000}"/>
    <cellStyle name="Normal 2 39 3" xfId="1963" xr:uid="{00000000-0005-0000-0000-000085050000}"/>
    <cellStyle name="Normal 2 39 3 2" xfId="4691" xr:uid="{00000000-0005-0000-0000-000086050000}"/>
    <cellStyle name="Normal 2 39 4" xfId="2873" xr:uid="{00000000-0005-0000-0000-000087050000}"/>
    <cellStyle name="Normal 2 39 5" xfId="3784" xr:uid="{00000000-0005-0000-0000-000088050000}"/>
    <cellStyle name="Normal 2 4" xfId="635" xr:uid="{00000000-0005-0000-0000-000089050000}"/>
    <cellStyle name="Normal 2 4 2" xfId="636" xr:uid="{00000000-0005-0000-0000-00008A050000}"/>
    <cellStyle name="Normal 2 4 3" xfId="637" xr:uid="{00000000-0005-0000-0000-00008B050000}"/>
    <cellStyle name="Normal 2 4 4" xfId="638" xr:uid="{00000000-0005-0000-0000-00008C050000}"/>
    <cellStyle name="Normal 2 4 5" xfId="1372" xr:uid="{00000000-0005-0000-0000-00008D050000}"/>
    <cellStyle name="Normal 2 40" xfId="639" xr:uid="{00000000-0005-0000-0000-00008E050000}"/>
    <cellStyle name="Normal 2 40 2" xfId="1500" xr:uid="{00000000-0005-0000-0000-00008F050000}"/>
    <cellStyle name="Normal 2 40 2 2" xfId="2431" xr:uid="{00000000-0005-0000-0000-000090050000}"/>
    <cellStyle name="Normal 2 40 2 2 2" xfId="5156" xr:uid="{00000000-0005-0000-0000-000091050000}"/>
    <cellStyle name="Normal 2 40 2 3" xfId="3336" xr:uid="{00000000-0005-0000-0000-000092050000}"/>
    <cellStyle name="Normal 2 40 2 4" xfId="4247" xr:uid="{00000000-0005-0000-0000-000093050000}"/>
    <cellStyle name="Normal 2 40 3" xfId="1964" xr:uid="{00000000-0005-0000-0000-000094050000}"/>
    <cellStyle name="Normal 2 40 3 2" xfId="4692" xr:uid="{00000000-0005-0000-0000-000095050000}"/>
    <cellStyle name="Normal 2 40 4" xfId="2874" xr:uid="{00000000-0005-0000-0000-000096050000}"/>
    <cellStyle name="Normal 2 40 5" xfId="3785" xr:uid="{00000000-0005-0000-0000-000097050000}"/>
    <cellStyle name="Normal 2 41" xfId="640" xr:uid="{00000000-0005-0000-0000-000098050000}"/>
    <cellStyle name="Normal 2 41 2" xfId="1501" xr:uid="{00000000-0005-0000-0000-000099050000}"/>
    <cellStyle name="Normal 2 41 2 2" xfId="2432" xr:uid="{00000000-0005-0000-0000-00009A050000}"/>
    <cellStyle name="Normal 2 41 2 2 2" xfId="5157" xr:uid="{00000000-0005-0000-0000-00009B050000}"/>
    <cellStyle name="Normal 2 41 2 3" xfId="3337" xr:uid="{00000000-0005-0000-0000-00009C050000}"/>
    <cellStyle name="Normal 2 41 2 4" xfId="4248" xr:uid="{00000000-0005-0000-0000-00009D050000}"/>
    <cellStyle name="Normal 2 41 3" xfId="1965" xr:uid="{00000000-0005-0000-0000-00009E050000}"/>
    <cellStyle name="Normal 2 41 3 2" xfId="4693" xr:uid="{00000000-0005-0000-0000-00009F050000}"/>
    <cellStyle name="Normal 2 41 4" xfId="2875" xr:uid="{00000000-0005-0000-0000-0000A0050000}"/>
    <cellStyle name="Normal 2 41 5" xfId="3786" xr:uid="{00000000-0005-0000-0000-0000A1050000}"/>
    <cellStyle name="Normal 2 42" xfId="641" xr:uid="{00000000-0005-0000-0000-0000A2050000}"/>
    <cellStyle name="Normal 2 42 2" xfId="1502" xr:uid="{00000000-0005-0000-0000-0000A3050000}"/>
    <cellStyle name="Normal 2 42 2 2" xfId="2433" xr:uid="{00000000-0005-0000-0000-0000A4050000}"/>
    <cellStyle name="Normal 2 42 2 2 2" xfId="5158" xr:uid="{00000000-0005-0000-0000-0000A5050000}"/>
    <cellStyle name="Normal 2 42 2 3" xfId="3338" xr:uid="{00000000-0005-0000-0000-0000A6050000}"/>
    <cellStyle name="Normal 2 42 2 4" xfId="4249" xr:uid="{00000000-0005-0000-0000-0000A7050000}"/>
    <cellStyle name="Normal 2 42 3" xfId="1966" xr:uid="{00000000-0005-0000-0000-0000A8050000}"/>
    <cellStyle name="Normal 2 42 3 2" xfId="4694" xr:uid="{00000000-0005-0000-0000-0000A9050000}"/>
    <cellStyle name="Normal 2 42 4" xfId="2876" xr:uid="{00000000-0005-0000-0000-0000AA050000}"/>
    <cellStyle name="Normal 2 42 5" xfId="3787" xr:uid="{00000000-0005-0000-0000-0000AB050000}"/>
    <cellStyle name="Normal 2 43" xfId="642" xr:uid="{00000000-0005-0000-0000-0000AC050000}"/>
    <cellStyle name="Normal 2 43 2" xfId="1503" xr:uid="{00000000-0005-0000-0000-0000AD050000}"/>
    <cellStyle name="Normal 2 43 2 2" xfId="2434" xr:uid="{00000000-0005-0000-0000-0000AE050000}"/>
    <cellStyle name="Normal 2 43 2 2 2" xfId="5159" xr:uid="{00000000-0005-0000-0000-0000AF050000}"/>
    <cellStyle name="Normal 2 43 2 3" xfId="3339" xr:uid="{00000000-0005-0000-0000-0000B0050000}"/>
    <cellStyle name="Normal 2 43 2 4" xfId="4250" xr:uid="{00000000-0005-0000-0000-0000B1050000}"/>
    <cellStyle name="Normal 2 43 3" xfId="1967" xr:uid="{00000000-0005-0000-0000-0000B2050000}"/>
    <cellStyle name="Normal 2 43 3 2" xfId="4695" xr:uid="{00000000-0005-0000-0000-0000B3050000}"/>
    <cellStyle name="Normal 2 43 4" xfId="2877" xr:uid="{00000000-0005-0000-0000-0000B4050000}"/>
    <cellStyle name="Normal 2 43 5" xfId="3788" xr:uid="{00000000-0005-0000-0000-0000B5050000}"/>
    <cellStyle name="Normal 2 44" xfId="643" xr:uid="{00000000-0005-0000-0000-0000B6050000}"/>
    <cellStyle name="Normal 2 44 2" xfId="1504" xr:uid="{00000000-0005-0000-0000-0000B7050000}"/>
    <cellStyle name="Normal 2 44 2 2" xfId="2435" xr:uid="{00000000-0005-0000-0000-0000B8050000}"/>
    <cellStyle name="Normal 2 44 2 2 2" xfId="5160" xr:uid="{00000000-0005-0000-0000-0000B9050000}"/>
    <cellStyle name="Normal 2 44 2 3" xfId="3340" xr:uid="{00000000-0005-0000-0000-0000BA050000}"/>
    <cellStyle name="Normal 2 44 2 4" xfId="4251" xr:uid="{00000000-0005-0000-0000-0000BB050000}"/>
    <cellStyle name="Normal 2 44 3" xfId="1968" xr:uid="{00000000-0005-0000-0000-0000BC050000}"/>
    <cellStyle name="Normal 2 44 3 2" xfId="4696" xr:uid="{00000000-0005-0000-0000-0000BD050000}"/>
    <cellStyle name="Normal 2 44 4" xfId="2878" xr:uid="{00000000-0005-0000-0000-0000BE050000}"/>
    <cellStyle name="Normal 2 44 5" xfId="3789" xr:uid="{00000000-0005-0000-0000-0000BF050000}"/>
    <cellStyle name="Normal 2 45" xfId="644" xr:uid="{00000000-0005-0000-0000-0000C0050000}"/>
    <cellStyle name="Normal 2 45 2" xfId="1505" xr:uid="{00000000-0005-0000-0000-0000C1050000}"/>
    <cellStyle name="Normal 2 45 2 2" xfId="2436" xr:uid="{00000000-0005-0000-0000-0000C2050000}"/>
    <cellStyle name="Normal 2 45 2 2 2" xfId="5161" xr:uid="{00000000-0005-0000-0000-0000C3050000}"/>
    <cellStyle name="Normal 2 45 2 3" xfId="3341" xr:uid="{00000000-0005-0000-0000-0000C4050000}"/>
    <cellStyle name="Normal 2 45 2 4" xfId="4252" xr:uid="{00000000-0005-0000-0000-0000C5050000}"/>
    <cellStyle name="Normal 2 45 3" xfId="1969" xr:uid="{00000000-0005-0000-0000-0000C6050000}"/>
    <cellStyle name="Normal 2 45 3 2" xfId="4697" xr:uid="{00000000-0005-0000-0000-0000C7050000}"/>
    <cellStyle name="Normal 2 45 4" xfId="2879" xr:uid="{00000000-0005-0000-0000-0000C8050000}"/>
    <cellStyle name="Normal 2 45 5" xfId="3790" xr:uid="{00000000-0005-0000-0000-0000C9050000}"/>
    <cellStyle name="Normal 2 46" xfId="645" xr:uid="{00000000-0005-0000-0000-0000CA050000}"/>
    <cellStyle name="Normal 2 46 2" xfId="1506" xr:uid="{00000000-0005-0000-0000-0000CB050000}"/>
    <cellStyle name="Normal 2 46 2 2" xfId="2437" xr:uid="{00000000-0005-0000-0000-0000CC050000}"/>
    <cellStyle name="Normal 2 46 2 2 2" xfId="5162" xr:uid="{00000000-0005-0000-0000-0000CD050000}"/>
    <cellStyle name="Normal 2 46 2 3" xfId="3342" xr:uid="{00000000-0005-0000-0000-0000CE050000}"/>
    <cellStyle name="Normal 2 46 2 4" xfId="4253" xr:uid="{00000000-0005-0000-0000-0000CF050000}"/>
    <cellStyle name="Normal 2 46 3" xfId="1970" xr:uid="{00000000-0005-0000-0000-0000D0050000}"/>
    <cellStyle name="Normal 2 46 3 2" xfId="4698" xr:uid="{00000000-0005-0000-0000-0000D1050000}"/>
    <cellStyle name="Normal 2 46 4" xfId="2880" xr:uid="{00000000-0005-0000-0000-0000D2050000}"/>
    <cellStyle name="Normal 2 46 5" xfId="3791" xr:uid="{00000000-0005-0000-0000-0000D3050000}"/>
    <cellStyle name="Normal 2 5" xfId="646" xr:uid="{00000000-0005-0000-0000-0000D4050000}"/>
    <cellStyle name="Normal 2 5 2" xfId="647" xr:uid="{00000000-0005-0000-0000-0000D5050000}"/>
    <cellStyle name="Normal 2 5 3" xfId="648" xr:uid="{00000000-0005-0000-0000-0000D6050000}"/>
    <cellStyle name="Normal 2 5 4" xfId="649" xr:uid="{00000000-0005-0000-0000-0000D7050000}"/>
    <cellStyle name="Normal 2 6" xfId="650" xr:uid="{00000000-0005-0000-0000-0000D8050000}"/>
    <cellStyle name="Normal 2 6 2" xfId="651" xr:uid="{00000000-0005-0000-0000-0000D9050000}"/>
    <cellStyle name="Normal 2 6 3" xfId="652" xr:uid="{00000000-0005-0000-0000-0000DA050000}"/>
    <cellStyle name="Normal 2 6 4" xfId="653" xr:uid="{00000000-0005-0000-0000-0000DB050000}"/>
    <cellStyle name="Normal 2 7" xfId="654" xr:uid="{00000000-0005-0000-0000-0000DC050000}"/>
    <cellStyle name="Normal 2 7 2" xfId="655" xr:uid="{00000000-0005-0000-0000-0000DD050000}"/>
    <cellStyle name="Normal 2 7 3" xfId="656" xr:uid="{00000000-0005-0000-0000-0000DE050000}"/>
    <cellStyle name="Normal 2 7 4" xfId="657" xr:uid="{00000000-0005-0000-0000-0000DF050000}"/>
    <cellStyle name="Normal 2 8" xfId="658" xr:uid="{00000000-0005-0000-0000-0000E0050000}"/>
    <cellStyle name="Normal 2 8 2" xfId="659" xr:uid="{00000000-0005-0000-0000-0000E1050000}"/>
    <cellStyle name="Normal 2 8 3" xfId="660" xr:uid="{00000000-0005-0000-0000-0000E2050000}"/>
    <cellStyle name="Normal 2 8 4" xfId="661" xr:uid="{00000000-0005-0000-0000-0000E3050000}"/>
    <cellStyle name="Normal 2 9" xfId="662" xr:uid="{00000000-0005-0000-0000-0000E4050000}"/>
    <cellStyle name="Normal 2 9 2" xfId="663" xr:uid="{00000000-0005-0000-0000-0000E5050000}"/>
    <cellStyle name="Normal 2 9 3" xfId="664" xr:uid="{00000000-0005-0000-0000-0000E6050000}"/>
    <cellStyle name="Normal 2 9 4" xfId="665" xr:uid="{00000000-0005-0000-0000-0000E7050000}"/>
    <cellStyle name="Normal 20" xfId="1371" xr:uid="{00000000-0005-0000-0000-0000E8050000}"/>
    <cellStyle name="Normal 20 2" xfId="1370" xr:uid="{00000000-0005-0000-0000-0000E9050000}"/>
    <cellStyle name="Normal 20 2 2" xfId="2360" xr:uid="{00000000-0005-0000-0000-0000EA050000}"/>
    <cellStyle name="Normal 20 2 2 2" xfId="5085" xr:uid="{00000000-0005-0000-0000-0000EB050000}"/>
    <cellStyle name="Normal 20 2 3" xfId="3265" xr:uid="{00000000-0005-0000-0000-0000EC050000}"/>
    <cellStyle name="Normal 20 2 4" xfId="4176" xr:uid="{00000000-0005-0000-0000-0000ED050000}"/>
    <cellStyle name="Normal 20 3" xfId="2361" xr:uid="{00000000-0005-0000-0000-0000EE050000}"/>
    <cellStyle name="Normal 20 3 2" xfId="5086" xr:uid="{00000000-0005-0000-0000-0000EF050000}"/>
    <cellStyle name="Normal 20 4" xfId="3266" xr:uid="{00000000-0005-0000-0000-0000F0050000}"/>
    <cellStyle name="Normal 20 5" xfId="4177" xr:uid="{00000000-0005-0000-0000-0000F1050000}"/>
    <cellStyle name="Normal 21" xfId="1369" xr:uid="{00000000-0005-0000-0000-0000F2050000}"/>
    <cellStyle name="Normal 21 2" xfId="1368" xr:uid="{00000000-0005-0000-0000-0000F3050000}"/>
    <cellStyle name="Normal 21 2 2" xfId="2358" xr:uid="{00000000-0005-0000-0000-0000F4050000}"/>
    <cellStyle name="Normal 21 2 2 2" xfId="5083" xr:uid="{00000000-0005-0000-0000-0000F5050000}"/>
    <cellStyle name="Normal 21 2 3" xfId="3263" xr:uid="{00000000-0005-0000-0000-0000F6050000}"/>
    <cellStyle name="Normal 21 2 4" xfId="4174" xr:uid="{00000000-0005-0000-0000-0000F7050000}"/>
    <cellStyle name="Normal 21 3" xfId="2359" xr:uid="{00000000-0005-0000-0000-0000F8050000}"/>
    <cellStyle name="Normal 21 3 2" xfId="5084" xr:uid="{00000000-0005-0000-0000-0000F9050000}"/>
    <cellStyle name="Normal 21 4" xfId="3264" xr:uid="{00000000-0005-0000-0000-0000FA050000}"/>
    <cellStyle name="Normal 21 5" xfId="4175" xr:uid="{00000000-0005-0000-0000-0000FB050000}"/>
    <cellStyle name="Normal 22" xfId="1367" xr:uid="{00000000-0005-0000-0000-0000FC050000}"/>
    <cellStyle name="Normal 22 2" xfId="1366" xr:uid="{00000000-0005-0000-0000-0000FD050000}"/>
    <cellStyle name="Normal 22 2 2" xfId="2356" xr:uid="{00000000-0005-0000-0000-0000FE050000}"/>
    <cellStyle name="Normal 22 2 2 2" xfId="5081" xr:uid="{00000000-0005-0000-0000-0000FF050000}"/>
    <cellStyle name="Normal 22 2 3" xfId="3261" xr:uid="{00000000-0005-0000-0000-000000060000}"/>
    <cellStyle name="Normal 22 2 4" xfId="4172" xr:uid="{00000000-0005-0000-0000-000001060000}"/>
    <cellStyle name="Normal 22 3" xfId="2357" xr:uid="{00000000-0005-0000-0000-000002060000}"/>
    <cellStyle name="Normal 22 3 2" xfId="5082" xr:uid="{00000000-0005-0000-0000-000003060000}"/>
    <cellStyle name="Normal 22 4" xfId="3262" xr:uid="{00000000-0005-0000-0000-000004060000}"/>
    <cellStyle name="Normal 22 5" xfId="4173" xr:uid="{00000000-0005-0000-0000-000005060000}"/>
    <cellStyle name="Normal 23" xfId="1456" xr:uid="{00000000-0005-0000-0000-000006060000}"/>
    <cellStyle name="Normal 23 2" xfId="1365" xr:uid="{00000000-0005-0000-0000-000007060000}"/>
    <cellStyle name="Normal 23 2 2" xfId="2355" xr:uid="{00000000-0005-0000-0000-000008060000}"/>
    <cellStyle name="Normal 23 2 2 2" xfId="5080" xr:uid="{00000000-0005-0000-0000-000009060000}"/>
    <cellStyle name="Normal 23 2 3" xfId="3260" xr:uid="{00000000-0005-0000-0000-00000A060000}"/>
    <cellStyle name="Normal 23 2 4" xfId="4171" xr:uid="{00000000-0005-0000-0000-00000B060000}"/>
    <cellStyle name="Normal 23 3" xfId="2404" xr:uid="{00000000-0005-0000-0000-00000C060000}"/>
    <cellStyle name="Normal 23 3 2" xfId="5129" xr:uid="{00000000-0005-0000-0000-00000D060000}"/>
    <cellStyle name="Normal 23 4" xfId="3309" xr:uid="{00000000-0005-0000-0000-00000E060000}"/>
    <cellStyle name="Normal 23 5" xfId="4220" xr:uid="{00000000-0005-0000-0000-00000F060000}"/>
    <cellStyle name="Normal 23_ESTRUCTURA" xfId="1364" xr:uid="{00000000-0005-0000-0000-000010060000}"/>
    <cellStyle name="Normal 24" xfId="1363" xr:uid="{00000000-0005-0000-0000-000011060000}"/>
    <cellStyle name="Normal 24 2" xfId="1362" xr:uid="{00000000-0005-0000-0000-000012060000}"/>
    <cellStyle name="Normal 24 3" xfId="2354" xr:uid="{00000000-0005-0000-0000-000013060000}"/>
    <cellStyle name="Normal 24 3 2" xfId="5079" xr:uid="{00000000-0005-0000-0000-000014060000}"/>
    <cellStyle name="Normal 24 4" xfId="3259" xr:uid="{00000000-0005-0000-0000-000015060000}"/>
    <cellStyle name="Normal 24 5" xfId="4170" xr:uid="{00000000-0005-0000-0000-000016060000}"/>
    <cellStyle name="Normal 24_Hoja1" xfId="1361" xr:uid="{00000000-0005-0000-0000-000017060000}"/>
    <cellStyle name="Normal 25" xfId="666" xr:uid="{00000000-0005-0000-0000-000018060000}"/>
    <cellStyle name="Normal 25 2" xfId="667" xr:uid="{00000000-0005-0000-0000-000019060000}"/>
    <cellStyle name="Normal 25 2 2" xfId="1519" xr:uid="{00000000-0005-0000-0000-00001A060000}"/>
    <cellStyle name="Normal 25 2 2 2" xfId="2439" xr:uid="{00000000-0005-0000-0000-00001B060000}"/>
    <cellStyle name="Normal 25 2 2 2 2" xfId="5164" xr:uid="{00000000-0005-0000-0000-00001C060000}"/>
    <cellStyle name="Normal 25 2 2 3" xfId="3344" xr:uid="{00000000-0005-0000-0000-00001D060000}"/>
    <cellStyle name="Normal 25 2 2 4" xfId="4255" xr:uid="{00000000-0005-0000-0000-00001E060000}"/>
    <cellStyle name="Normal 25 2 3" xfId="1972" xr:uid="{00000000-0005-0000-0000-00001F060000}"/>
    <cellStyle name="Normal 25 2 3 2" xfId="4700" xr:uid="{00000000-0005-0000-0000-000020060000}"/>
    <cellStyle name="Normal 25 2 4" xfId="2882" xr:uid="{00000000-0005-0000-0000-000021060000}"/>
    <cellStyle name="Normal 25 2 5" xfId="3793" xr:uid="{00000000-0005-0000-0000-000022060000}"/>
    <cellStyle name="Normal 25 3" xfId="668" xr:uid="{00000000-0005-0000-0000-000023060000}"/>
    <cellStyle name="Normal 25 3 2" xfId="1520" xr:uid="{00000000-0005-0000-0000-000024060000}"/>
    <cellStyle name="Normal 25 3 2 2" xfId="2440" xr:uid="{00000000-0005-0000-0000-000025060000}"/>
    <cellStyle name="Normal 25 3 2 2 2" xfId="5165" xr:uid="{00000000-0005-0000-0000-000026060000}"/>
    <cellStyle name="Normal 25 3 2 3" xfId="3345" xr:uid="{00000000-0005-0000-0000-000027060000}"/>
    <cellStyle name="Normal 25 3 2 4" xfId="4256" xr:uid="{00000000-0005-0000-0000-000028060000}"/>
    <cellStyle name="Normal 25 3 3" xfId="1973" xr:uid="{00000000-0005-0000-0000-000029060000}"/>
    <cellStyle name="Normal 25 3 3 2" xfId="4701" xr:uid="{00000000-0005-0000-0000-00002A060000}"/>
    <cellStyle name="Normal 25 3 4" xfId="2883" xr:uid="{00000000-0005-0000-0000-00002B060000}"/>
    <cellStyle name="Normal 25 3 5" xfId="3794" xr:uid="{00000000-0005-0000-0000-00002C060000}"/>
    <cellStyle name="Normal 25 4" xfId="669" xr:uid="{00000000-0005-0000-0000-00002D060000}"/>
    <cellStyle name="Normal 25 4 2" xfId="1521" xr:uid="{00000000-0005-0000-0000-00002E060000}"/>
    <cellStyle name="Normal 25 4 2 2" xfId="2441" xr:uid="{00000000-0005-0000-0000-00002F060000}"/>
    <cellStyle name="Normal 25 4 2 2 2" xfId="5166" xr:uid="{00000000-0005-0000-0000-000030060000}"/>
    <cellStyle name="Normal 25 4 2 3" xfId="3346" xr:uid="{00000000-0005-0000-0000-000031060000}"/>
    <cellStyle name="Normal 25 4 2 4" xfId="4257" xr:uid="{00000000-0005-0000-0000-000032060000}"/>
    <cellStyle name="Normal 25 4 3" xfId="1974" xr:uid="{00000000-0005-0000-0000-000033060000}"/>
    <cellStyle name="Normal 25 4 3 2" xfId="4702" xr:uid="{00000000-0005-0000-0000-000034060000}"/>
    <cellStyle name="Normal 25 4 4" xfId="2884" xr:uid="{00000000-0005-0000-0000-000035060000}"/>
    <cellStyle name="Normal 25 4 5" xfId="3795" xr:uid="{00000000-0005-0000-0000-000036060000}"/>
    <cellStyle name="Normal 25 5" xfId="1518" xr:uid="{00000000-0005-0000-0000-000037060000}"/>
    <cellStyle name="Normal 25 5 2" xfId="2438" xr:uid="{00000000-0005-0000-0000-000038060000}"/>
    <cellStyle name="Normal 25 5 2 2" xfId="5163" xr:uid="{00000000-0005-0000-0000-000039060000}"/>
    <cellStyle name="Normal 25 5 3" xfId="3343" xr:uid="{00000000-0005-0000-0000-00003A060000}"/>
    <cellStyle name="Normal 25 5 4" xfId="4254" xr:uid="{00000000-0005-0000-0000-00003B060000}"/>
    <cellStyle name="Normal 25 6" xfId="1971" xr:uid="{00000000-0005-0000-0000-00003C060000}"/>
    <cellStyle name="Normal 25 6 2" xfId="4699" xr:uid="{00000000-0005-0000-0000-00003D060000}"/>
    <cellStyle name="Normal 25 7" xfId="2881" xr:uid="{00000000-0005-0000-0000-00003E060000}"/>
    <cellStyle name="Normal 25 8" xfId="3792" xr:uid="{00000000-0005-0000-0000-00003F060000}"/>
    <cellStyle name="Normal 26" xfId="670" xr:uid="{00000000-0005-0000-0000-000040060000}"/>
    <cellStyle name="Normal 26 2" xfId="671" xr:uid="{00000000-0005-0000-0000-000041060000}"/>
    <cellStyle name="Normal 26 2 2" xfId="1523" xr:uid="{00000000-0005-0000-0000-000042060000}"/>
    <cellStyle name="Normal 26 2 2 2" xfId="2443" xr:uid="{00000000-0005-0000-0000-000043060000}"/>
    <cellStyle name="Normal 26 2 2 2 2" xfId="5168" xr:uid="{00000000-0005-0000-0000-000044060000}"/>
    <cellStyle name="Normal 26 2 2 3" xfId="3348" xr:uid="{00000000-0005-0000-0000-000045060000}"/>
    <cellStyle name="Normal 26 2 2 4" xfId="4259" xr:uid="{00000000-0005-0000-0000-000046060000}"/>
    <cellStyle name="Normal 26 2 3" xfId="1976" xr:uid="{00000000-0005-0000-0000-000047060000}"/>
    <cellStyle name="Normal 26 2 3 2" xfId="4704" xr:uid="{00000000-0005-0000-0000-000048060000}"/>
    <cellStyle name="Normal 26 2 4" xfId="2886" xr:uid="{00000000-0005-0000-0000-000049060000}"/>
    <cellStyle name="Normal 26 2 5" xfId="3797" xr:uid="{00000000-0005-0000-0000-00004A060000}"/>
    <cellStyle name="Normal 26 3" xfId="672" xr:uid="{00000000-0005-0000-0000-00004B060000}"/>
    <cellStyle name="Normal 26 3 2" xfId="1524" xr:uid="{00000000-0005-0000-0000-00004C060000}"/>
    <cellStyle name="Normal 26 3 2 2" xfId="2444" xr:uid="{00000000-0005-0000-0000-00004D060000}"/>
    <cellStyle name="Normal 26 3 2 2 2" xfId="5169" xr:uid="{00000000-0005-0000-0000-00004E060000}"/>
    <cellStyle name="Normal 26 3 2 3" xfId="3349" xr:uid="{00000000-0005-0000-0000-00004F060000}"/>
    <cellStyle name="Normal 26 3 2 4" xfId="4260" xr:uid="{00000000-0005-0000-0000-000050060000}"/>
    <cellStyle name="Normal 26 3 3" xfId="1977" xr:uid="{00000000-0005-0000-0000-000051060000}"/>
    <cellStyle name="Normal 26 3 3 2" xfId="4705" xr:uid="{00000000-0005-0000-0000-000052060000}"/>
    <cellStyle name="Normal 26 3 4" xfId="2887" xr:uid="{00000000-0005-0000-0000-000053060000}"/>
    <cellStyle name="Normal 26 3 5" xfId="3798" xr:uid="{00000000-0005-0000-0000-000054060000}"/>
    <cellStyle name="Normal 26 4" xfId="673" xr:uid="{00000000-0005-0000-0000-000055060000}"/>
    <cellStyle name="Normal 26 4 2" xfId="1525" xr:uid="{00000000-0005-0000-0000-000056060000}"/>
    <cellStyle name="Normal 26 4 2 2" xfId="2445" xr:uid="{00000000-0005-0000-0000-000057060000}"/>
    <cellStyle name="Normal 26 4 2 2 2" xfId="5170" xr:uid="{00000000-0005-0000-0000-000058060000}"/>
    <cellStyle name="Normal 26 4 2 3" xfId="3350" xr:uid="{00000000-0005-0000-0000-000059060000}"/>
    <cellStyle name="Normal 26 4 2 4" xfId="4261" xr:uid="{00000000-0005-0000-0000-00005A060000}"/>
    <cellStyle name="Normal 26 4 3" xfId="1978" xr:uid="{00000000-0005-0000-0000-00005B060000}"/>
    <cellStyle name="Normal 26 4 3 2" xfId="4706" xr:uid="{00000000-0005-0000-0000-00005C060000}"/>
    <cellStyle name="Normal 26 4 4" xfId="2888" xr:uid="{00000000-0005-0000-0000-00005D060000}"/>
    <cellStyle name="Normal 26 4 5" xfId="3799" xr:uid="{00000000-0005-0000-0000-00005E060000}"/>
    <cellStyle name="Normal 26 5" xfId="1522" xr:uid="{00000000-0005-0000-0000-00005F060000}"/>
    <cellStyle name="Normal 26 5 2" xfId="2442" xr:uid="{00000000-0005-0000-0000-000060060000}"/>
    <cellStyle name="Normal 26 5 2 2" xfId="5167" xr:uid="{00000000-0005-0000-0000-000061060000}"/>
    <cellStyle name="Normal 26 5 3" xfId="3347" xr:uid="{00000000-0005-0000-0000-000062060000}"/>
    <cellStyle name="Normal 26 5 4" xfId="4258" xr:uid="{00000000-0005-0000-0000-000063060000}"/>
    <cellStyle name="Normal 26 6" xfId="1975" xr:uid="{00000000-0005-0000-0000-000064060000}"/>
    <cellStyle name="Normal 26 6 2" xfId="4703" xr:uid="{00000000-0005-0000-0000-000065060000}"/>
    <cellStyle name="Normal 26 7" xfId="2885" xr:uid="{00000000-0005-0000-0000-000066060000}"/>
    <cellStyle name="Normal 26 8" xfId="3796" xr:uid="{00000000-0005-0000-0000-000067060000}"/>
    <cellStyle name="Normal 26_ESTRUCTURA" xfId="1360" xr:uid="{00000000-0005-0000-0000-000068060000}"/>
    <cellStyle name="Normal 27" xfId="674" xr:uid="{00000000-0005-0000-0000-000069060000}"/>
    <cellStyle name="Normal 27 2" xfId="675" xr:uid="{00000000-0005-0000-0000-00006A060000}"/>
    <cellStyle name="Normal 27 2 2" xfId="1527" xr:uid="{00000000-0005-0000-0000-00006B060000}"/>
    <cellStyle name="Normal 27 2 2 2" xfId="2447" xr:uid="{00000000-0005-0000-0000-00006C060000}"/>
    <cellStyle name="Normal 27 2 2 2 2" xfId="5172" xr:uid="{00000000-0005-0000-0000-00006D060000}"/>
    <cellStyle name="Normal 27 2 2 3" xfId="3352" xr:uid="{00000000-0005-0000-0000-00006E060000}"/>
    <cellStyle name="Normal 27 2 2 4" xfId="4263" xr:uid="{00000000-0005-0000-0000-00006F060000}"/>
    <cellStyle name="Normal 27 2 3" xfId="1980" xr:uid="{00000000-0005-0000-0000-000070060000}"/>
    <cellStyle name="Normal 27 2 3 2" xfId="4708" xr:uid="{00000000-0005-0000-0000-000071060000}"/>
    <cellStyle name="Normal 27 2 4" xfId="2890" xr:uid="{00000000-0005-0000-0000-000072060000}"/>
    <cellStyle name="Normal 27 2 5" xfId="3801" xr:uid="{00000000-0005-0000-0000-000073060000}"/>
    <cellStyle name="Normal 27 3" xfId="676" xr:uid="{00000000-0005-0000-0000-000074060000}"/>
    <cellStyle name="Normal 27 3 2" xfId="1528" xr:uid="{00000000-0005-0000-0000-000075060000}"/>
    <cellStyle name="Normal 27 3 2 2" xfId="2448" xr:uid="{00000000-0005-0000-0000-000076060000}"/>
    <cellStyle name="Normal 27 3 2 2 2" xfId="5173" xr:uid="{00000000-0005-0000-0000-000077060000}"/>
    <cellStyle name="Normal 27 3 2 3" xfId="3353" xr:uid="{00000000-0005-0000-0000-000078060000}"/>
    <cellStyle name="Normal 27 3 2 4" xfId="4264" xr:uid="{00000000-0005-0000-0000-000079060000}"/>
    <cellStyle name="Normal 27 3 3" xfId="1981" xr:uid="{00000000-0005-0000-0000-00007A060000}"/>
    <cellStyle name="Normal 27 3 3 2" xfId="4709" xr:uid="{00000000-0005-0000-0000-00007B060000}"/>
    <cellStyle name="Normal 27 3 4" xfId="2891" xr:uid="{00000000-0005-0000-0000-00007C060000}"/>
    <cellStyle name="Normal 27 3 5" xfId="3802" xr:uid="{00000000-0005-0000-0000-00007D060000}"/>
    <cellStyle name="Normal 27 4" xfId="677" xr:uid="{00000000-0005-0000-0000-00007E060000}"/>
    <cellStyle name="Normal 27 4 2" xfId="1529" xr:uid="{00000000-0005-0000-0000-00007F060000}"/>
    <cellStyle name="Normal 27 4 2 2" xfId="2449" xr:uid="{00000000-0005-0000-0000-000080060000}"/>
    <cellStyle name="Normal 27 4 2 2 2" xfId="5174" xr:uid="{00000000-0005-0000-0000-000081060000}"/>
    <cellStyle name="Normal 27 4 2 3" xfId="3354" xr:uid="{00000000-0005-0000-0000-000082060000}"/>
    <cellStyle name="Normal 27 4 2 4" xfId="4265" xr:uid="{00000000-0005-0000-0000-000083060000}"/>
    <cellStyle name="Normal 27 4 3" xfId="1982" xr:uid="{00000000-0005-0000-0000-000084060000}"/>
    <cellStyle name="Normal 27 4 3 2" xfId="4710" xr:uid="{00000000-0005-0000-0000-000085060000}"/>
    <cellStyle name="Normal 27 4 4" xfId="2892" xr:uid="{00000000-0005-0000-0000-000086060000}"/>
    <cellStyle name="Normal 27 4 5" xfId="3803" xr:uid="{00000000-0005-0000-0000-000087060000}"/>
    <cellStyle name="Normal 27 5" xfId="1526" xr:uid="{00000000-0005-0000-0000-000088060000}"/>
    <cellStyle name="Normal 27 5 2" xfId="2446" xr:uid="{00000000-0005-0000-0000-000089060000}"/>
    <cellStyle name="Normal 27 5 2 2" xfId="5171" xr:uid="{00000000-0005-0000-0000-00008A060000}"/>
    <cellStyle name="Normal 27 5 3" xfId="3351" xr:uid="{00000000-0005-0000-0000-00008B060000}"/>
    <cellStyle name="Normal 27 5 4" xfId="4262" xr:uid="{00000000-0005-0000-0000-00008C060000}"/>
    <cellStyle name="Normal 27 6" xfId="1359" xr:uid="{00000000-0005-0000-0000-00008D060000}"/>
    <cellStyle name="Normal 27 7" xfId="1979" xr:uid="{00000000-0005-0000-0000-00008E060000}"/>
    <cellStyle name="Normal 27 7 2" xfId="4707" xr:uid="{00000000-0005-0000-0000-00008F060000}"/>
    <cellStyle name="Normal 27 8" xfId="2889" xr:uid="{00000000-0005-0000-0000-000090060000}"/>
    <cellStyle name="Normal 27 9" xfId="3800" xr:uid="{00000000-0005-0000-0000-000091060000}"/>
    <cellStyle name="Normal 28" xfId="1358" xr:uid="{00000000-0005-0000-0000-000092060000}"/>
    <cellStyle name="Normal 28 2" xfId="2353" xr:uid="{00000000-0005-0000-0000-000093060000}"/>
    <cellStyle name="Normal 28 2 2" xfId="5078" xr:uid="{00000000-0005-0000-0000-000094060000}"/>
    <cellStyle name="Normal 28 3" xfId="3258" xr:uid="{00000000-0005-0000-0000-000095060000}"/>
    <cellStyle name="Normal 28 4" xfId="4169" xr:uid="{00000000-0005-0000-0000-000096060000}"/>
    <cellStyle name="Normal 29" xfId="678" xr:uid="{00000000-0005-0000-0000-000097060000}"/>
    <cellStyle name="Normal 29 2" xfId="679" xr:uid="{00000000-0005-0000-0000-000098060000}"/>
    <cellStyle name="Normal 29 2 2" xfId="1531" xr:uid="{00000000-0005-0000-0000-000099060000}"/>
    <cellStyle name="Normal 29 2 2 2" xfId="2451" xr:uid="{00000000-0005-0000-0000-00009A060000}"/>
    <cellStyle name="Normal 29 2 2 2 2" xfId="5176" xr:uid="{00000000-0005-0000-0000-00009B060000}"/>
    <cellStyle name="Normal 29 2 2 3" xfId="3356" xr:uid="{00000000-0005-0000-0000-00009C060000}"/>
    <cellStyle name="Normal 29 2 2 4" xfId="4267" xr:uid="{00000000-0005-0000-0000-00009D060000}"/>
    <cellStyle name="Normal 29 2 3" xfId="1984" xr:uid="{00000000-0005-0000-0000-00009E060000}"/>
    <cellStyle name="Normal 29 2 3 2" xfId="4712" xr:uid="{00000000-0005-0000-0000-00009F060000}"/>
    <cellStyle name="Normal 29 2 4" xfId="2894" xr:uid="{00000000-0005-0000-0000-0000A0060000}"/>
    <cellStyle name="Normal 29 2 5" xfId="3805" xr:uid="{00000000-0005-0000-0000-0000A1060000}"/>
    <cellStyle name="Normal 29 3" xfId="680" xr:uid="{00000000-0005-0000-0000-0000A2060000}"/>
    <cellStyle name="Normal 29 3 2" xfId="1532" xr:uid="{00000000-0005-0000-0000-0000A3060000}"/>
    <cellStyle name="Normal 29 3 2 2" xfId="2452" xr:uid="{00000000-0005-0000-0000-0000A4060000}"/>
    <cellStyle name="Normal 29 3 2 2 2" xfId="5177" xr:uid="{00000000-0005-0000-0000-0000A5060000}"/>
    <cellStyle name="Normal 29 3 2 3" xfId="3357" xr:uid="{00000000-0005-0000-0000-0000A6060000}"/>
    <cellStyle name="Normal 29 3 2 4" xfId="4268" xr:uid="{00000000-0005-0000-0000-0000A7060000}"/>
    <cellStyle name="Normal 29 3 3" xfId="1985" xr:uid="{00000000-0005-0000-0000-0000A8060000}"/>
    <cellStyle name="Normal 29 3 3 2" xfId="4713" xr:uid="{00000000-0005-0000-0000-0000A9060000}"/>
    <cellStyle name="Normal 29 3 4" xfId="2895" xr:uid="{00000000-0005-0000-0000-0000AA060000}"/>
    <cellStyle name="Normal 29 3 5" xfId="3806" xr:uid="{00000000-0005-0000-0000-0000AB060000}"/>
    <cellStyle name="Normal 29 4" xfId="681" xr:uid="{00000000-0005-0000-0000-0000AC060000}"/>
    <cellStyle name="Normal 29 4 2" xfId="1533" xr:uid="{00000000-0005-0000-0000-0000AD060000}"/>
    <cellStyle name="Normal 29 4 2 2" xfId="2453" xr:uid="{00000000-0005-0000-0000-0000AE060000}"/>
    <cellStyle name="Normal 29 4 2 2 2" xfId="5178" xr:uid="{00000000-0005-0000-0000-0000AF060000}"/>
    <cellStyle name="Normal 29 4 2 3" xfId="3358" xr:uid="{00000000-0005-0000-0000-0000B0060000}"/>
    <cellStyle name="Normal 29 4 2 4" xfId="4269" xr:uid="{00000000-0005-0000-0000-0000B1060000}"/>
    <cellStyle name="Normal 29 4 3" xfId="1986" xr:uid="{00000000-0005-0000-0000-0000B2060000}"/>
    <cellStyle name="Normal 29 4 3 2" xfId="4714" xr:uid="{00000000-0005-0000-0000-0000B3060000}"/>
    <cellStyle name="Normal 29 4 4" xfId="2896" xr:uid="{00000000-0005-0000-0000-0000B4060000}"/>
    <cellStyle name="Normal 29 4 5" xfId="3807" xr:uid="{00000000-0005-0000-0000-0000B5060000}"/>
    <cellStyle name="Normal 29 5" xfId="1530" xr:uid="{00000000-0005-0000-0000-0000B6060000}"/>
    <cellStyle name="Normal 29 5 2" xfId="2450" xr:uid="{00000000-0005-0000-0000-0000B7060000}"/>
    <cellStyle name="Normal 29 5 2 2" xfId="5175" xr:uid="{00000000-0005-0000-0000-0000B8060000}"/>
    <cellStyle name="Normal 29 5 3" xfId="3355" xr:uid="{00000000-0005-0000-0000-0000B9060000}"/>
    <cellStyle name="Normal 29 5 4" xfId="4266" xr:uid="{00000000-0005-0000-0000-0000BA060000}"/>
    <cellStyle name="Normal 29 6" xfId="1983" xr:uid="{00000000-0005-0000-0000-0000BB060000}"/>
    <cellStyle name="Normal 29 6 2" xfId="4711" xr:uid="{00000000-0005-0000-0000-0000BC060000}"/>
    <cellStyle name="Normal 29 7" xfId="2893" xr:uid="{00000000-0005-0000-0000-0000BD060000}"/>
    <cellStyle name="Normal 29 8" xfId="3804" xr:uid="{00000000-0005-0000-0000-0000BE060000}"/>
    <cellStyle name="Normal 3" xfId="682" xr:uid="{00000000-0005-0000-0000-0000BF060000}"/>
    <cellStyle name="Normal 3 10" xfId="683" xr:uid="{00000000-0005-0000-0000-0000C0060000}"/>
    <cellStyle name="Normal 3 10 2" xfId="684" xr:uid="{00000000-0005-0000-0000-0000C1060000}"/>
    <cellStyle name="Normal 3 100" xfId="685" xr:uid="{00000000-0005-0000-0000-0000C2060000}"/>
    <cellStyle name="Normal 3 101" xfId="686" xr:uid="{00000000-0005-0000-0000-0000C3060000}"/>
    <cellStyle name="Normal 3 102" xfId="687" xr:uid="{00000000-0005-0000-0000-0000C4060000}"/>
    <cellStyle name="Normal 3 103" xfId="688" xr:uid="{00000000-0005-0000-0000-0000C5060000}"/>
    <cellStyle name="Normal 3 104" xfId="689" xr:uid="{00000000-0005-0000-0000-0000C6060000}"/>
    <cellStyle name="Normal 3 105" xfId="690" xr:uid="{00000000-0005-0000-0000-0000C7060000}"/>
    <cellStyle name="Normal 3 106" xfId="691" xr:uid="{00000000-0005-0000-0000-0000C8060000}"/>
    <cellStyle name="Normal 3 107" xfId="692" xr:uid="{00000000-0005-0000-0000-0000C9060000}"/>
    <cellStyle name="Normal 3 108" xfId="693" xr:uid="{00000000-0005-0000-0000-0000CA060000}"/>
    <cellStyle name="Normal 3 109" xfId="694" xr:uid="{00000000-0005-0000-0000-0000CB060000}"/>
    <cellStyle name="Normal 3 11" xfId="695" xr:uid="{00000000-0005-0000-0000-0000CC060000}"/>
    <cellStyle name="Normal 3 110" xfId="696" xr:uid="{00000000-0005-0000-0000-0000CD060000}"/>
    <cellStyle name="Normal 3 111" xfId="697" xr:uid="{00000000-0005-0000-0000-0000CE060000}"/>
    <cellStyle name="Normal 3 112" xfId="698" xr:uid="{00000000-0005-0000-0000-0000CF060000}"/>
    <cellStyle name="Normal 3 113" xfId="699" xr:uid="{00000000-0005-0000-0000-0000D0060000}"/>
    <cellStyle name="Normal 3 114" xfId="700" xr:uid="{00000000-0005-0000-0000-0000D1060000}"/>
    <cellStyle name="Normal 3 115" xfId="701" xr:uid="{00000000-0005-0000-0000-0000D2060000}"/>
    <cellStyle name="Normal 3 116" xfId="702" xr:uid="{00000000-0005-0000-0000-0000D3060000}"/>
    <cellStyle name="Normal 3 117" xfId="703" xr:uid="{00000000-0005-0000-0000-0000D4060000}"/>
    <cellStyle name="Normal 3 118" xfId="704" xr:uid="{00000000-0005-0000-0000-0000D5060000}"/>
    <cellStyle name="Normal 3 119" xfId="705" xr:uid="{00000000-0005-0000-0000-0000D6060000}"/>
    <cellStyle name="Normal 3 12" xfId="706" xr:uid="{00000000-0005-0000-0000-0000D7060000}"/>
    <cellStyle name="Normal 3 120" xfId="707" xr:uid="{00000000-0005-0000-0000-0000D8060000}"/>
    <cellStyle name="Normal 3 121" xfId="708" xr:uid="{00000000-0005-0000-0000-0000D9060000}"/>
    <cellStyle name="Normal 3 122" xfId="709" xr:uid="{00000000-0005-0000-0000-0000DA060000}"/>
    <cellStyle name="Normal 3 123" xfId="710" xr:uid="{00000000-0005-0000-0000-0000DB060000}"/>
    <cellStyle name="Normal 3 124" xfId="711" xr:uid="{00000000-0005-0000-0000-0000DC060000}"/>
    <cellStyle name="Normal 3 125" xfId="712" xr:uid="{00000000-0005-0000-0000-0000DD060000}"/>
    <cellStyle name="Normal 3 126" xfId="713" xr:uid="{00000000-0005-0000-0000-0000DE060000}"/>
    <cellStyle name="Normal 3 127" xfId="714" xr:uid="{00000000-0005-0000-0000-0000DF060000}"/>
    <cellStyle name="Normal 3 128" xfId="715" xr:uid="{00000000-0005-0000-0000-0000E0060000}"/>
    <cellStyle name="Normal 3 129" xfId="716" xr:uid="{00000000-0005-0000-0000-0000E1060000}"/>
    <cellStyle name="Normal 3 13" xfId="717" xr:uid="{00000000-0005-0000-0000-0000E2060000}"/>
    <cellStyle name="Normal 3 130" xfId="718" xr:uid="{00000000-0005-0000-0000-0000E3060000}"/>
    <cellStyle name="Normal 3 131" xfId="719" xr:uid="{00000000-0005-0000-0000-0000E4060000}"/>
    <cellStyle name="Normal 3 132" xfId="720" xr:uid="{00000000-0005-0000-0000-0000E5060000}"/>
    <cellStyle name="Normal 3 133" xfId="721" xr:uid="{00000000-0005-0000-0000-0000E6060000}"/>
    <cellStyle name="Normal 3 134" xfId="722" xr:uid="{00000000-0005-0000-0000-0000E7060000}"/>
    <cellStyle name="Normal 3 135" xfId="723" xr:uid="{00000000-0005-0000-0000-0000E8060000}"/>
    <cellStyle name="Normal 3 136" xfId="724" xr:uid="{00000000-0005-0000-0000-0000E9060000}"/>
    <cellStyle name="Normal 3 137" xfId="725" xr:uid="{00000000-0005-0000-0000-0000EA060000}"/>
    <cellStyle name="Normal 3 138" xfId="726" xr:uid="{00000000-0005-0000-0000-0000EB060000}"/>
    <cellStyle name="Normal 3 139" xfId="727" xr:uid="{00000000-0005-0000-0000-0000EC060000}"/>
    <cellStyle name="Normal 3 14" xfId="728" xr:uid="{00000000-0005-0000-0000-0000ED060000}"/>
    <cellStyle name="Normal 3 140" xfId="729" xr:uid="{00000000-0005-0000-0000-0000EE060000}"/>
    <cellStyle name="Normal 3 141" xfId="730" xr:uid="{00000000-0005-0000-0000-0000EF060000}"/>
    <cellStyle name="Normal 3 142" xfId="731" xr:uid="{00000000-0005-0000-0000-0000F0060000}"/>
    <cellStyle name="Normal 3 143" xfId="732" xr:uid="{00000000-0005-0000-0000-0000F1060000}"/>
    <cellStyle name="Normal 3 144" xfId="733" xr:uid="{00000000-0005-0000-0000-0000F2060000}"/>
    <cellStyle name="Normal 3 145" xfId="734" xr:uid="{00000000-0005-0000-0000-0000F3060000}"/>
    <cellStyle name="Normal 3 146" xfId="735" xr:uid="{00000000-0005-0000-0000-0000F4060000}"/>
    <cellStyle name="Normal 3 147" xfId="736" xr:uid="{00000000-0005-0000-0000-0000F5060000}"/>
    <cellStyle name="Normal 3 148" xfId="737" xr:uid="{00000000-0005-0000-0000-0000F6060000}"/>
    <cellStyle name="Normal 3 149" xfId="738" xr:uid="{00000000-0005-0000-0000-0000F7060000}"/>
    <cellStyle name="Normal 3 15" xfId="739" xr:uid="{00000000-0005-0000-0000-0000F8060000}"/>
    <cellStyle name="Normal 3 150" xfId="740" xr:uid="{00000000-0005-0000-0000-0000F9060000}"/>
    <cellStyle name="Normal 3 151" xfId="741" xr:uid="{00000000-0005-0000-0000-0000FA060000}"/>
    <cellStyle name="Normal 3 152" xfId="742" xr:uid="{00000000-0005-0000-0000-0000FB060000}"/>
    <cellStyle name="Normal 3 153" xfId="743" xr:uid="{00000000-0005-0000-0000-0000FC060000}"/>
    <cellStyle name="Normal 3 154" xfId="744" xr:uid="{00000000-0005-0000-0000-0000FD060000}"/>
    <cellStyle name="Normal 3 155" xfId="745" xr:uid="{00000000-0005-0000-0000-0000FE060000}"/>
    <cellStyle name="Normal 3 156" xfId="746" xr:uid="{00000000-0005-0000-0000-0000FF060000}"/>
    <cellStyle name="Normal 3 157" xfId="747" xr:uid="{00000000-0005-0000-0000-000000070000}"/>
    <cellStyle name="Normal 3 158" xfId="748" xr:uid="{00000000-0005-0000-0000-000001070000}"/>
    <cellStyle name="Normal 3 159" xfId="749" xr:uid="{00000000-0005-0000-0000-000002070000}"/>
    <cellStyle name="Normal 3 16" xfId="750" xr:uid="{00000000-0005-0000-0000-000003070000}"/>
    <cellStyle name="Normal 3 160" xfId="751" xr:uid="{00000000-0005-0000-0000-000004070000}"/>
    <cellStyle name="Normal 3 161" xfId="752" xr:uid="{00000000-0005-0000-0000-000005070000}"/>
    <cellStyle name="Normal 3 162" xfId="753" xr:uid="{00000000-0005-0000-0000-000006070000}"/>
    <cellStyle name="Normal 3 163" xfId="754" xr:uid="{00000000-0005-0000-0000-000007070000}"/>
    <cellStyle name="Normal 3 17" xfId="755" xr:uid="{00000000-0005-0000-0000-000008070000}"/>
    <cellStyle name="Normal 3 18" xfId="756" xr:uid="{00000000-0005-0000-0000-000009070000}"/>
    <cellStyle name="Normal 3 19" xfId="757" xr:uid="{00000000-0005-0000-0000-00000A070000}"/>
    <cellStyle name="Normal 3 2" xfId="758" xr:uid="{00000000-0005-0000-0000-00000B070000}"/>
    <cellStyle name="Normal 3 2 10" xfId="759" xr:uid="{00000000-0005-0000-0000-00000C070000}"/>
    <cellStyle name="Normal 3 2 10 2" xfId="1556" xr:uid="{00000000-0005-0000-0000-00000D070000}"/>
    <cellStyle name="Normal 3 2 10 2 2" xfId="2465" xr:uid="{00000000-0005-0000-0000-00000E070000}"/>
    <cellStyle name="Normal 3 2 10 2 2 2" xfId="5190" xr:uid="{00000000-0005-0000-0000-00000F070000}"/>
    <cellStyle name="Normal 3 2 10 2 3" xfId="3370" xr:uid="{00000000-0005-0000-0000-000010070000}"/>
    <cellStyle name="Normal 3 2 10 2 4" xfId="4281" xr:uid="{00000000-0005-0000-0000-000011070000}"/>
    <cellStyle name="Normal 3 2 10 3" xfId="1987" xr:uid="{00000000-0005-0000-0000-000012070000}"/>
    <cellStyle name="Normal 3 2 10 3 2" xfId="4715" xr:uid="{00000000-0005-0000-0000-000013070000}"/>
    <cellStyle name="Normal 3 2 10 4" xfId="2897" xr:uid="{00000000-0005-0000-0000-000014070000}"/>
    <cellStyle name="Normal 3 2 10 5" xfId="3808" xr:uid="{00000000-0005-0000-0000-000015070000}"/>
    <cellStyle name="Normal 3 2 100" xfId="760" xr:uid="{00000000-0005-0000-0000-000016070000}"/>
    <cellStyle name="Normal 3 2 100 2" xfId="1557" xr:uid="{00000000-0005-0000-0000-000017070000}"/>
    <cellStyle name="Normal 3 2 100 2 2" xfId="2466" xr:uid="{00000000-0005-0000-0000-000018070000}"/>
    <cellStyle name="Normal 3 2 100 2 2 2" xfId="5191" xr:uid="{00000000-0005-0000-0000-000019070000}"/>
    <cellStyle name="Normal 3 2 100 2 3" xfId="3371" xr:uid="{00000000-0005-0000-0000-00001A070000}"/>
    <cellStyle name="Normal 3 2 100 2 4" xfId="4282" xr:uid="{00000000-0005-0000-0000-00001B070000}"/>
    <cellStyle name="Normal 3 2 100 3" xfId="1988" xr:uid="{00000000-0005-0000-0000-00001C070000}"/>
    <cellStyle name="Normal 3 2 100 3 2" xfId="4716" xr:uid="{00000000-0005-0000-0000-00001D070000}"/>
    <cellStyle name="Normal 3 2 100 4" xfId="2898" xr:uid="{00000000-0005-0000-0000-00001E070000}"/>
    <cellStyle name="Normal 3 2 100 5" xfId="3809" xr:uid="{00000000-0005-0000-0000-00001F070000}"/>
    <cellStyle name="Normal 3 2 101" xfId="761" xr:uid="{00000000-0005-0000-0000-000020070000}"/>
    <cellStyle name="Normal 3 2 101 2" xfId="1558" xr:uid="{00000000-0005-0000-0000-000021070000}"/>
    <cellStyle name="Normal 3 2 101 2 2" xfId="2467" xr:uid="{00000000-0005-0000-0000-000022070000}"/>
    <cellStyle name="Normal 3 2 101 2 2 2" xfId="5192" xr:uid="{00000000-0005-0000-0000-000023070000}"/>
    <cellStyle name="Normal 3 2 101 2 3" xfId="3372" xr:uid="{00000000-0005-0000-0000-000024070000}"/>
    <cellStyle name="Normal 3 2 101 2 4" xfId="4283" xr:uid="{00000000-0005-0000-0000-000025070000}"/>
    <cellStyle name="Normal 3 2 101 3" xfId="1989" xr:uid="{00000000-0005-0000-0000-000026070000}"/>
    <cellStyle name="Normal 3 2 101 3 2" xfId="4717" xr:uid="{00000000-0005-0000-0000-000027070000}"/>
    <cellStyle name="Normal 3 2 101 4" xfId="2899" xr:uid="{00000000-0005-0000-0000-000028070000}"/>
    <cellStyle name="Normal 3 2 101 5" xfId="3810" xr:uid="{00000000-0005-0000-0000-000029070000}"/>
    <cellStyle name="Normal 3 2 102" xfId="762" xr:uid="{00000000-0005-0000-0000-00002A070000}"/>
    <cellStyle name="Normal 3 2 102 2" xfId="1559" xr:uid="{00000000-0005-0000-0000-00002B070000}"/>
    <cellStyle name="Normal 3 2 102 2 2" xfId="2468" xr:uid="{00000000-0005-0000-0000-00002C070000}"/>
    <cellStyle name="Normal 3 2 102 2 2 2" xfId="5193" xr:uid="{00000000-0005-0000-0000-00002D070000}"/>
    <cellStyle name="Normal 3 2 102 2 3" xfId="3373" xr:uid="{00000000-0005-0000-0000-00002E070000}"/>
    <cellStyle name="Normal 3 2 102 2 4" xfId="4284" xr:uid="{00000000-0005-0000-0000-00002F070000}"/>
    <cellStyle name="Normal 3 2 102 3" xfId="1990" xr:uid="{00000000-0005-0000-0000-000030070000}"/>
    <cellStyle name="Normal 3 2 102 3 2" xfId="4718" xr:uid="{00000000-0005-0000-0000-000031070000}"/>
    <cellStyle name="Normal 3 2 102 4" xfId="2900" xr:uid="{00000000-0005-0000-0000-000032070000}"/>
    <cellStyle name="Normal 3 2 102 5" xfId="3811" xr:uid="{00000000-0005-0000-0000-000033070000}"/>
    <cellStyle name="Normal 3 2 103" xfId="763" xr:uid="{00000000-0005-0000-0000-000034070000}"/>
    <cellStyle name="Normal 3 2 103 2" xfId="1560" xr:uid="{00000000-0005-0000-0000-000035070000}"/>
    <cellStyle name="Normal 3 2 103 2 2" xfId="2469" xr:uid="{00000000-0005-0000-0000-000036070000}"/>
    <cellStyle name="Normal 3 2 103 2 2 2" xfId="5194" xr:uid="{00000000-0005-0000-0000-000037070000}"/>
    <cellStyle name="Normal 3 2 103 2 3" xfId="3374" xr:uid="{00000000-0005-0000-0000-000038070000}"/>
    <cellStyle name="Normal 3 2 103 2 4" xfId="4285" xr:uid="{00000000-0005-0000-0000-000039070000}"/>
    <cellStyle name="Normal 3 2 103 3" xfId="1991" xr:uid="{00000000-0005-0000-0000-00003A070000}"/>
    <cellStyle name="Normal 3 2 103 3 2" xfId="4719" xr:uid="{00000000-0005-0000-0000-00003B070000}"/>
    <cellStyle name="Normal 3 2 103 4" xfId="2901" xr:uid="{00000000-0005-0000-0000-00003C070000}"/>
    <cellStyle name="Normal 3 2 103 5" xfId="3812" xr:uid="{00000000-0005-0000-0000-00003D070000}"/>
    <cellStyle name="Normal 3 2 104" xfId="764" xr:uid="{00000000-0005-0000-0000-00003E070000}"/>
    <cellStyle name="Normal 3 2 104 2" xfId="1561" xr:uid="{00000000-0005-0000-0000-00003F070000}"/>
    <cellStyle name="Normal 3 2 104 2 2" xfId="2470" xr:uid="{00000000-0005-0000-0000-000040070000}"/>
    <cellStyle name="Normal 3 2 104 2 2 2" xfId="5195" xr:uid="{00000000-0005-0000-0000-000041070000}"/>
    <cellStyle name="Normal 3 2 104 2 3" xfId="3375" xr:uid="{00000000-0005-0000-0000-000042070000}"/>
    <cellStyle name="Normal 3 2 104 2 4" xfId="4286" xr:uid="{00000000-0005-0000-0000-000043070000}"/>
    <cellStyle name="Normal 3 2 104 3" xfId="1992" xr:uid="{00000000-0005-0000-0000-000044070000}"/>
    <cellStyle name="Normal 3 2 104 3 2" xfId="4720" xr:uid="{00000000-0005-0000-0000-000045070000}"/>
    <cellStyle name="Normal 3 2 104 4" xfId="2902" xr:uid="{00000000-0005-0000-0000-000046070000}"/>
    <cellStyle name="Normal 3 2 104 5" xfId="3813" xr:uid="{00000000-0005-0000-0000-000047070000}"/>
    <cellStyle name="Normal 3 2 105" xfId="765" xr:uid="{00000000-0005-0000-0000-000048070000}"/>
    <cellStyle name="Normal 3 2 105 2" xfId="1562" xr:uid="{00000000-0005-0000-0000-000049070000}"/>
    <cellStyle name="Normal 3 2 105 2 2" xfId="2471" xr:uid="{00000000-0005-0000-0000-00004A070000}"/>
    <cellStyle name="Normal 3 2 105 2 2 2" xfId="5196" xr:uid="{00000000-0005-0000-0000-00004B070000}"/>
    <cellStyle name="Normal 3 2 105 2 3" xfId="3376" xr:uid="{00000000-0005-0000-0000-00004C070000}"/>
    <cellStyle name="Normal 3 2 105 2 4" xfId="4287" xr:uid="{00000000-0005-0000-0000-00004D070000}"/>
    <cellStyle name="Normal 3 2 105 3" xfId="1993" xr:uid="{00000000-0005-0000-0000-00004E070000}"/>
    <cellStyle name="Normal 3 2 105 3 2" xfId="4721" xr:uid="{00000000-0005-0000-0000-00004F070000}"/>
    <cellStyle name="Normal 3 2 105 4" xfId="2903" xr:uid="{00000000-0005-0000-0000-000050070000}"/>
    <cellStyle name="Normal 3 2 105 5" xfId="3814" xr:uid="{00000000-0005-0000-0000-000051070000}"/>
    <cellStyle name="Normal 3 2 106" xfId="766" xr:uid="{00000000-0005-0000-0000-000052070000}"/>
    <cellStyle name="Normal 3 2 106 2" xfId="1563" xr:uid="{00000000-0005-0000-0000-000053070000}"/>
    <cellStyle name="Normal 3 2 106 2 2" xfId="2472" xr:uid="{00000000-0005-0000-0000-000054070000}"/>
    <cellStyle name="Normal 3 2 106 2 2 2" xfId="5197" xr:uid="{00000000-0005-0000-0000-000055070000}"/>
    <cellStyle name="Normal 3 2 106 2 3" xfId="3377" xr:uid="{00000000-0005-0000-0000-000056070000}"/>
    <cellStyle name="Normal 3 2 106 2 4" xfId="4288" xr:uid="{00000000-0005-0000-0000-000057070000}"/>
    <cellStyle name="Normal 3 2 106 3" xfId="1994" xr:uid="{00000000-0005-0000-0000-000058070000}"/>
    <cellStyle name="Normal 3 2 106 3 2" xfId="4722" xr:uid="{00000000-0005-0000-0000-000059070000}"/>
    <cellStyle name="Normal 3 2 106 4" xfId="2904" xr:uid="{00000000-0005-0000-0000-00005A070000}"/>
    <cellStyle name="Normal 3 2 106 5" xfId="3815" xr:uid="{00000000-0005-0000-0000-00005B070000}"/>
    <cellStyle name="Normal 3 2 107" xfId="767" xr:uid="{00000000-0005-0000-0000-00005C070000}"/>
    <cellStyle name="Normal 3 2 107 2" xfId="1564" xr:uid="{00000000-0005-0000-0000-00005D070000}"/>
    <cellStyle name="Normal 3 2 107 2 2" xfId="2473" xr:uid="{00000000-0005-0000-0000-00005E070000}"/>
    <cellStyle name="Normal 3 2 107 2 2 2" xfId="5198" xr:uid="{00000000-0005-0000-0000-00005F070000}"/>
    <cellStyle name="Normal 3 2 107 2 3" xfId="3378" xr:uid="{00000000-0005-0000-0000-000060070000}"/>
    <cellStyle name="Normal 3 2 107 2 4" xfId="4289" xr:uid="{00000000-0005-0000-0000-000061070000}"/>
    <cellStyle name="Normal 3 2 107 3" xfId="1995" xr:uid="{00000000-0005-0000-0000-000062070000}"/>
    <cellStyle name="Normal 3 2 107 3 2" xfId="4723" xr:uid="{00000000-0005-0000-0000-000063070000}"/>
    <cellStyle name="Normal 3 2 107 4" xfId="2905" xr:uid="{00000000-0005-0000-0000-000064070000}"/>
    <cellStyle name="Normal 3 2 107 5" xfId="3816" xr:uid="{00000000-0005-0000-0000-000065070000}"/>
    <cellStyle name="Normal 3 2 108" xfId="768" xr:uid="{00000000-0005-0000-0000-000066070000}"/>
    <cellStyle name="Normal 3 2 108 2" xfId="1565" xr:uid="{00000000-0005-0000-0000-000067070000}"/>
    <cellStyle name="Normal 3 2 108 2 2" xfId="2474" xr:uid="{00000000-0005-0000-0000-000068070000}"/>
    <cellStyle name="Normal 3 2 108 2 2 2" xfId="5199" xr:uid="{00000000-0005-0000-0000-000069070000}"/>
    <cellStyle name="Normal 3 2 108 2 3" xfId="3379" xr:uid="{00000000-0005-0000-0000-00006A070000}"/>
    <cellStyle name="Normal 3 2 108 2 4" xfId="4290" xr:uid="{00000000-0005-0000-0000-00006B070000}"/>
    <cellStyle name="Normal 3 2 108 3" xfId="1996" xr:uid="{00000000-0005-0000-0000-00006C070000}"/>
    <cellStyle name="Normal 3 2 108 3 2" xfId="4724" xr:uid="{00000000-0005-0000-0000-00006D070000}"/>
    <cellStyle name="Normal 3 2 108 4" xfId="2906" xr:uid="{00000000-0005-0000-0000-00006E070000}"/>
    <cellStyle name="Normal 3 2 108 5" xfId="3817" xr:uid="{00000000-0005-0000-0000-00006F070000}"/>
    <cellStyle name="Normal 3 2 109" xfId="769" xr:uid="{00000000-0005-0000-0000-000070070000}"/>
    <cellStyle name="Normal 3 2 109 2" xfId="1566" xr:uid="{00000000-0005-0000-0000-000071070000}"/>
    <cellStyle name="Normal 3 2 109 2 2" xfId="2475" xr:uid="{00000000-0005-0000-0000-000072070000}"/>
    <cellStyle name="Normal 3 2 109 2 2 2" xfId="5200" xr:uid="{00000000-0005-0000-0000-000073070000}"/>
    <cellStyle name="Normal 3 2 109 2 3" xfId="3380" xr:uid="{00000000-0005-0000-0000-000074070000}"/>
    <cellStyle name="Normal 3 2 109 2 4" xfId="4291" xr:uid="{00000000-0005-0000-0000-000075070000}"/>
    <cellStyle name="Normal 3 2 109 3" xfId="1997" xr:uid="{00000000-0005-0000-0000-000076070000}"/>
    <cellStyle name="Normal 3 2 109 3 2" xfId="4725" xr:uid="{00000000-0005-0000-0000-000077070000}"/>
    <cellStyle name="Normal 3 2 109 4" xfId="2907" xr:uid="{00000000-0005-0000-0000-000078070000}"/>
    <cellStyle name="Normal 3 2 109 5" xfId="3818" xr:uid="{00000000-0005-0000-0000-000079070000}"/>
    <cellStyle name="Normal 3 2 11" xfId="770" xr:uid="{00000000-0005-0000-0000-00007A070000}"/>
    <cellStyle name="Normal 3 2 11 2" xfId="1567" xr:uid="{00000000-0005-0000-0000-00007B070000}"/>
    <cellStyle name="Normal 3 2 11 2 2" xfId="2476" xr:uid="{00000000-0005-0000-0000-00007C070000}"/>
    <cellStyle name="Normal 3 2 11 2 2 2" xfId="5201" xr:uid="{00000000-0005-0000-0000-00007D070000}"/>
    <cellStyle name="Normal 3 2 11 2 3" xfId="3381" xr:uid="{00000000-0005-0000-0000-00007E070000}"/>
    <cellStyle name="Normal 3 2 11 2 4" xfId="4292" xr:uid="{00000000-0005-0000-0000-00007F070000}"/>
    <cellStyle name="Normal 3 2 11 3" xfId="1998" xr:uid="{00000000-0005-0000-0000-000080070000}"/>
    <cellStyle name="Normal 3 2 11 3 2" xfId="4726" xr:uid="{00000000-0005-0000-0000-000081070000}"/>
    <cellStyle name="Normal 3 2 11 4" xfId="2908" xr:uid="{00000000-0005-0000-0000-000082070000}"/>
    <cellStyle name="Normal 3 2 11 5" xfId="3819" xr:uid="{00000000-0005-0000-0000-000083070000}"/>
    <cellStyle name="Normal 3 2 110" xfId="771" xr:uid="{00000000-0005-0000-0000-000084070000}"/>
    <cellStyle name="Normal 3 2 110 2" xfId="1568" xr:uid="{00000000-0005-0000-0000-000085070000}"/>
    <cellStyle name="Normal 3 2 110 2 2" xfId="2477" xr:uid="{00000000-0005-0000-0000-000086070000}"/>
    <cellStyle name="Normal 3 2 110 2 2 2" xfId="5202" xr:uid="{00000000-0005-0000-0000-000087070000}"/>
    <cellStyle name="Normal 3 2 110 2 3" xfId="3382" xr:uid="{00000000-0005-0000-0000-000088070000}"/>
    <cellStyle name="Normal 3 2 110 2 4" xfId="4293" xr:uid="{00000000-0005-0000-0000-000089070000}"/>
    <cellStyle name="Normal 3 2 110 3" xfId="1999" xr:uid="{00000000-0005-0000-0000-00008A070000}"/>
    <cellStyle name="Normal 3 2 110 3 2" xfId="4727" xr:uid="{00000000-0005-0000-0000-00008B070000}"/>
    <cellStyle name="Normal 3 2 110 4" xfId="2909" xr:uid="{00000000-0005-0000-0000-00008C070000}"/>
    <cellStyle name="Normal 3 2 110 5" xfId="3820" xr:uid="{00000000-0005-0000-0000-00008D070000}"/>
    <cellStyle name="Normal 3 2 111" xfId="772" xr:uid="{00000000-0005-0000-0000-00008E070000}"/>
    <cellStyle name="Normal 3 2 111 2" xfId="1569" xr:uid="{00000000-0005-0000-0000-00008F070000}"/>
    <cellStyle name="Normal 3 2 111 2 2" xfId="2478" xr:uid="{00000000-0005-0000-0000-000090070000}"/>
    <cellStyle name="Normal 3 2 111 2 2 2" xfId="5203" xr:uid="{00000000-0005-0000-0000-000091070000}"/>
    <cellStyle name="Normal 3 2 111 2 3" xfId="3383" xr:uid="{00000000-0005-0000-0000-000092070000}"/>
    <cellStyle name="Normal 3 2 111 2 4" xfId="4294" xr:uid="{00000000-0005-0000-0000-000093070000}"/>
    <cellStyle name="Normal 3 2 111 3" xfId="2000" xr:uid="{00000000-0005-0000-0000-000094070000}"/>
    <cellStyle name="Normal 3 2 111 3 2" xfId="4728" xr:uid="{00000000-0005-0000-0000-000095070000}"/>
    <cellStyle name="Normal 3 2 111 4" xfId="2910" xr:uid="{00000000-0005-0000-0000-000096070000}"/>
    <cellStyle name="Normal 3 2 111 5" xfId="3821" xr:uid="{00000000-0005-0000-0000-000097070000}"/>
    <cellStyle name="Normal 3 2 112" xfId="773" xr:uid="{00000000-0005-0000-0000-000098070000}"/>
    <cellStyle name="Normal 3 2 112 2" xfId="1570" xr:uid="{00000000-0005-0000-0000-000099070000}"/>
    <cellStyle name="Normal 3 2 112 2 2" xfId="2479" xr:uid="{00000000-0005-0000-0000-00009A070000}"/>
    <cellStyle name="Normal 3 2 112 2 2 2" xfId="5204" xr:uid="{00000000-0005-0000-0000-00009B070000}"/>
    <cellStyle name="Normal 3 2 112 2 3" xfId="3384" xr:uid="{00000000-0005-0000-0000-00009C070000}"/>
    <cellStyle name="Normal 3 2 112 2 4" xfId="4295" xr:uid="{00000000-0005-0000-0000-00009D070000}"/>
    <cellStyle name="Normal 3 2 112 3" xfId="2001" xr:uid="{00000000-0005-0000-0000-00009E070000}"/>
    <cellStyle name="Normal 3 2 112 3 2" xfId="4729" xr:uid="{00000000-0005-0000-0000-00009F070000}"/>
    <cellStyle name="Normal 3 2 112 4" xfId="2911" xr:uid="{00000000-0005-0000-0000-0000A0070000}"/>
    <cellStyle name="Normal 3 2 112 5" xfId="3822" xr:uid="{00000000-0005-0000-0000-0000A1070000}"/>
    <cellStyle name="Normal 3 2 113" xfId="774" xr:uid="{00000000-0005-0000-0000-0000A2070000}"/>
    <cellStyle name="Normal 3 2 113 2" xfId="1571" xr:uid="{00000000-0005-0000-0000-0000A3070000}"/>
    <cellStyle name="Normal 3 2 113 2 2" xfId="2480" xr:uid="{00000000-0005-0000-0000-0000A4070000}"/>
    <cellStyle name="Normal 3 2 113 2 2 2" xfId="5205" xr:uid="{00000000-0005-0000-0000-0000A5070000}"/>
    <cellStyle name="Normal 3 2 113 2 3" xfId="3385" xr:uid="{00000000-0005-0000-0000-0000A6070000}"/>
    <cellStyle name="Normal 3 2 113 2 4" xfId="4296" xr:uid="{00000000-0005-0000-0000-0000A7070000}"/>
    <cellStyle name="Normal 3 2 113 3" xfId="2002" xr:uid="{00000000-0005-0000-0000-0000A8070000}"/>
    <cellStyle name="Normal 3 2 113 3 2" xfId="4730" xr:uid="{00000000-0005-0000-0000-0000A9070000}"/>
    <cellStyle name="Normal 3 2 113 4" xfId="2912" xr:uid="{00000000-0005-0000-0000-0000AA070000}"/>
    <cellStyle name="Normal 3 2 113 5" xfId="3823" xr:uid="{00000000-0005-0000-0000-0000AB070000}"/>
    <cellStyle name="Normal 3 2 114" xfId="775" xr:uid="{00000000-0005-0000-0000-0000AC070000}"/>
    <cellStyle name="Normal 3 2 114 2" xfId="1572" xr:uid="{00000000-0005-0000-0000-0000AD070000}"/>
    <cellStyle name="Normal 3 2 114 2 2" xfId="2481" xr:uid="{00000000-0005-0000-0000-0000AE070000}"/>
    <cellStyle name="Normal 3 2 114 2 2 2" xfId="5206" xr:uid="{00000000-0005-0000-0000-0000AF070000}"/>
    <cellStyle name="Normal 3 2 114 2 3" xfId="3386" xr:uid="{00000000-0005-0000-0000-0000B0070000}"/>
    <cellStyle name="Normal 3 2 114 2 4" xfId="4297" xr:uid="{00000000-0005-0000-0000-0000B1070000}"/>
    <cellStyle name="Normal 3 2 114 3" xfId="2003" xr:uid="{00000000-0005-0000-0000-0000B2070000}"/>
    <cellStyle name="Normal 3 2 114 3 2" xfId="4731" xr:uid="{00000000-0005-0000-0000-0000B3070000}"/>
    <cellStyle name="Normal 3 2 114 4" xfId="2913" xr:uid="{00000000-0005-0000-0000-0000B4070000}"/>
    <cellStyle name="Normal 3 2 114 5" xfId="3824" xr:uid="{00000000-0005-0000-0000-0000B5070000}"/>
    <cellStyle name="Normal 3 2 115" xfId="776" xr:uid="{00000000-0005-0000-0000-0000B6070000}"/>
    <cellStyle name="Normal 3 2 115 2" xfId="1573" xr:uid="{00000000-0005-0000-0000-0000B7070000}"/>
    <cellStyle name="Normal 3 2 115 2 2" xfId="2482" xr:uid="{00000000-0005-0000-0000-0000B8070000}"/>
    <cellStyle name="Normal 3 2 115 2 2 2" xfId="5207" xr:uid="{00000000-0005-0000-0000-0000B9070000}"/>
    <cellStyle name="Normal 3 2 115 2 3" xfId="3387" xr:uid="{00000000-0005-0000-0000-0000BA070000}"/>
    <cellStyle name="Normal 3 2 115 2 4" xfId="4298" xr:uid="{00000000-0005-0000-0000-0000BB070000}"/>
    <cellStyle name="Normal 3 2 115 3" xfId="2004" xr:uid="{00000000-0005-0000-0000-0000BC070000}"/>
    <cellStyle name="Normal 3 2 115 3 2" xfId="4732" xr:uid="{00000000-0005-0000-0000-0000BD070000}"/>
    <cellStyle name="Normal 3 2 115 4" xfId="2914" xr:uid="{00000000-0005-0000-0000-0000BE070000}"/>
    <cellStyle name="Normal 3 2 115 5" xfId="3825" xr:uid="{00000000-0005-0000-0000-0000BF070000}"/>
    <cellStyle name="Normal 3 2 116" xfId="777" xr:uid="{00000000-0005-0000-0000-0000C0070000}"/>
    <cellStyle name="Normal 3 2 116 2" xfId="1574" xr:uid="{00000000-0005-0000-0000-0000C1070000}"/>
    <cellStyle name="Normal 3 2 116 2 2" xfId="2483" xr:uid="{00000000-0005-0000-0000-0000C2070000}"/>
    <cellStyle name="Normal 3 2 116 2 2 2" xfId="5208" xr:uid="{00000000-0005-0000-0000-0000C3070000}"/>
    <cellStyle name="Normal 3 2 116 2 3" xfId="3388" xr:uid="{00000000-0005-0000-0000-0000C4070000}"/>
    <cellStyle name="Normal 3 2 116 2 4" xfId="4299" xr:uid="{00000000-0005-0000-0000-0000C5070000}"/>
    <cellStyle name="Normal 3 2 116 3" xfId="2005" xr:uid="{00000000-0005-0000-0000-0000C6070000}"/>
    <cellStyle name="Normal 3 2 116 3 2" xfId="4733" xr:uid="{00000000-0005-0000-0000-0000C7070000}"/>
    <cellStyle name="Normal 3 2 116 4" xfId="2915" xr:uid="{00000000-0005-0000-0000-0000C8070000}"/>
    <cellStyle name="Normal 3 2 116 5" xfId="3826" xr:uid="{00000000-0005-0000-0000-0000C9070000}"/>
    <cellStyle name="Normal 3 2 117" xfId="778" xr:uid="{00000000-0005-0000-0000-0000CA070000}"/>
    <cellStyle name="Normal 3 2 117 2" xfId="1575" xr:uid="{00000000-0005-0000-0000-0000CB070000}"/>
    <cellStyle name="Normal 3 2 117 2 2" xfId="2484" xr:uid="{00000000-0005-0000-0000-0000CC070000}"/>
    <cellStyle name="Normal 3 2 117 2 2 2" xfId="5209" xr:uid="{00000000-0005-0000-0000-0000CD070000}"/>
    <cellStyle name="Normal 3 2 117 2 3" xfId="3389" xr:uid="{00000000-0005-0000-0000-0000CE070000}"/>
    <cellStyle name="Normal 3 2 117 2 4" xfId="4300" xr:uid="{00000000-0005-0000-0000-0000CF070000}"/>
    <cellStyle name="Normal 3 2 117 3" xfId="2006" xr:uid="{00000000-0005-0000-0000-0000D0070000}"/>
    <cellStyle name="Normal 3 2 117 3 2" xfId="4734" xr:uid="{00000000-0005-0000-0000-0000D1070000}"/>
    <cellStyle name="Normal 3 2 117 4" xfId="2916" xr:uid="{00000000-0005-0000-0000-0000D2070000}"/>
    <cellStyle name="Normal 3 2 117 5" xfId="3827" xr:uid="{00000000-0005-0000-0000-0000D3070000}"/>
    <cellStyle name="Normal 3 2 118" xfId="779" xr:uid="{00000000-0005-0000-0000-0000D4070000}"/>
    <cellStyle name="Normal 3 2 118 2" xfId="1576" xr:uid="{00000000-0005-0000-0000-0000D5070000}"/>
    <cellStyle name="Normal 3 2 118 2 2" xfId="2485" xr:uid="{00000000-0005-0000-0000-0000D6070000}"/>
    <cellStyle name="Normal 3 2 118 2 2 2" xfId="5210" xr:uid="{00000000-0005-0000-0000-0000D7070000}"/>
    <cellStyle name="Normal 3 2 118 2 3" xfId="3390" xr:uid="{00000000-0005-0000-0000-0000D8070000}"/>
    <cellStyle name="Normal 3 2 118 2 4" xfId="4301" xr:uid="{00000000-0005-0000-0000-0000D9070000}"/>
    <cellStyle name="Normal 3 2 118 3" xfId="2007" xr:uid="{00000000-0005-0000-0000-0000DA070000}"/>
    <cellStyle name="Normal 3 2 118 3 2" xfId="4735" xr:uid="{00000000-0005-0000-0000-0000DB070000}"/>
    <cellStyle name="Normal 3 2 118 4" xfId="2917" xr:uid="{00000000-0005-0000-0000-0000DC070000}"/>
    <cellStyle name="Normal 3 2 118 5" xfId="3828" xr:uid="{00000000-0005-0000-0000-0000DD070000}"/>
    <cellStyle name="Normal 3 2 119" xfId="780" xr:uid="{00000000-0005-0000-0000-0000DE070000}"/>
    <cellStyle name="Normal 3 2 119 2" xfId="1577" xr:uid="{00000000-0005-0000-0000-0000DF070000}"/>
    <cellStyle name="Normal 3 2 119 2 2" xfId="2486" xr:uid="{00000000-0005-0000-0000-0000E0070000}"/>
    <cellStyle name="Normal 3 2 119 2 2 2" xfId="5211" xr:uid="{00000000-0005-0000-0000-0000E1070000}"/>
    <cellStyle name="Normal 3 2 119 2 3" xfId="3391" xr:uid="{00000000-0005-0000-0000-0000E2070000}"/>
    <cellStyle name="Normal 3 2 119 2 4" xfId="4302" xr:uid="{00000000-0005-0000-0000-0000E3070000}"/>
    <cellStyle name="Normal 3 2 119 3" xfId="2008" xr:uid="{00000000-0005-0000-0000-0000E4070000}"/>
    <cellStyle name="Normal 3 2 119 3 2" xfId="4736" xr:uid="{00000000-0005-0000-0000-0000E5070000}"/>
    <cellStyle name="Normal 3 2 119 4" xfId="2918" xr:uid="{00000000-0005-0000-0000-0000E6070000}"/>
    <cellStyle name="Normal 3 2 119 5" xfId="3829" xr:uid="{00000000-0005-0000-0000-0000E7070000}"/>
    <cellStyle name="Normal 3 2 12" xfId="781" xr:uid="{00000000-0005-0000-0000-0000E8070000}"/>
    <cellStyle name="Normal 3 2 12 2" xfId="1578" xr:uid="{00000000-0005-0000-0000-0000E9070000}"/>
    <cellStyle name="Normal 3 2 12 2 2" xfId="2487" xr:uid="{00000000-0005-0000-0000-0000EA070000}"/>
    <cellStyle name="Normal 3 2 12 2 2 2" xfId="5212" xr:uid="{00000000-0005-0000-0000-0000EB070000}"/>
    <cellStyle name="Normal 3 2 12 2 3" xfId="3392" xr:uid="{00000000-0005-0000-0000-0000EC070000}"/>
    <cellStyle name="Normal 3 2 12 2 4" xfId="4303" xr:uid="{00000000-0005-0000-0000-0000ED070000}"/>
    <cellStyle name="Normal 3 2 12 3" xfId="2009" xr:uid="{00000000-0005-0000-0000-0000EE070000}"/>
    <cellStyle name="Normal 3 2 12 3 2" xfId="4737" xr:uid="{00000000-0005-0000-0000-0000EF070000}"/>
    <cellStyle name="Normal 3 2 12 4" xfId="2919" xr:uid="{00000000-0005-0000-0000-0000F0070000}"/>
    <cellStyle name="Normal 3 2 12 5" xfId="3830" xr:uid="{00000000-0005-0000-0000-0000F1070000}"/>
    <cellStyle name="Normal 3 2 120" xfId="782" xr:uid="{00000000-0005-0000-0000-0000F2070000}"/>
    <cellStyle name="Normal 3 2 120 2" xfId="1579" xr:uid="{00000000-0005-0000-0000-0000F3070000}"/>
    <cellStyle name="Normal 3 2 120 2 2" xfId="2488" xr:uid="{00000000-0005-0000-0000-0000F4070000}"/>
    <cellStyle name="Normal 3 2 120 2 2 2" xfId="5213" xr:uid="{00000000-0005-0000-0000-0000F5070000}"/>
    <cellStyle name="Normal 3 2 120 2 3" xfId="3393" xr:uid="{00000000-0005-0000-0000-0000F6070000}"/>
    <cellStyle name="Normal 3 2 120 2 4" xfId="4304" xr:uid="{00000000-0005-0000-0000-0000F7070000}"/>
    <cellStyle name="Normal 3 2 120 3" xfId="2010" xr:uid="{00000000-0005-0000-0000-0000F8070000}"/>
    <cellStyle name="Normal 3 2 120 3 2" xfId="4738" xr:uid="{00000000-0005-0000-0000-0000F9070000}"/>
    <cellStyle name="Normal 3 2 120 4" xfId="2920" xr:uid="{00000000-0005-0000-0000-0000FA070000}"/>
    <cellStyle name="Normal 3 2 120 5" xfId="3831" xr:uid="{00000000-0005-0000-0000-0000FB070000}"/>
    <cellStyle name="Normal 3 2 121" xfId="783" xr:uid="{00000000-0005-0000-0000-0000FC070000}"/>
    <cellStyle name="Normal 3 2 121 2" xfId="1580" xr:uid="{00000000-0005-0000-0000-0000FD070000}"/>
    <cellStyle name="Normal 3 2 121 2 2" xfId="2489" xr:uid="{00000000-0005-0000-0000-0000FE070000}"/>
    <cellStyle name="Normal 3 2 121 2 2 2" xfId="5214" xr:uid="{00000000-0005-0000-0000-0000FF070000}"/>
    <cellStyle name="Normal 3 2 121 2 3" xfId="3394" xr:uid="{00000000-0005-0000-0000-000000080000}"/>
    <cellStyle name="Normal 3 2 121 2 4" xfId="4305" xr:uid="{00000000-0005-0000-0000-000001080000}"/>
    <cellStyle name="Normal 3 2 121 3" xfId="2011" xr:uid="{00000000-0005-0000-0000-000002080000}"/>
    <cellStyle name="Normal 3 2 121 3 2" xfId="4739" xr:uid="{00000000-0005-0000-0000-000003080000}"/>
    <cellStyle name="Normal 3 2 121 4" xfId="2921" xr:uid="{00000000-0005-0000-0000-000004080000}"/>
    <cellStyle name="Normal 3 2 121 5" xfId="3832" xr:uid="{00000000-0005-0000-0000-000005080000}"/>
    <cellStyle name="Normal 3 2 122" xfId="784" xr:uid="{00000000-0005-0000-0000-000006080000}"/>
    <cellStyle name="Normal 3 2 122 2" xfId="1581" xr:uid="{00000000-0005-0000-0000-000007080000}"/>
    <cellStyle name="Normal 3 2 122 2 2" xfId="2490" xr:uid="{00000000-0005-0000-0000-000008080000}"/>
    <cellStyle name="Normal 3 2 122 2 2 2" xfId="5215" xr:uid="{00000000-0005-0000-0000-000009080000}"/>
    <cellStyle name="Normal 3 2 122 2 3" xfId="3395" xr:uid="{00000000-0005-0000-0000-00000A080000}"/>
    <cellStyle name="Normal 3 2 122 2 4" xfId="4306" xr:uid="{00000000-0005-0000-0000-00000B080000}"/>
    <cellStyle name="Normal 3 2 122 3" xfId="2012" xr:uid="{00000000-0005-0000-0000-00000C080000}"/>
    <cellStyle name="Normal 3 2 122 3 2" xfId="4740" xr:uid="{00000000-0005-0000-0000-00000D080000}"/>
    <cellStyle name="Normal 3 2 122 4" xfId="2922" xr:uid="{00000000-0005-0000-0000-00000E080000}"/>
    <cellStyle name="Normal 3 2 122 5" xfId="3833" xr:uid="{00000000-0005-0000-0000-00000F080000}"/>
    <cellStyle name="Normal 3 2 123" xfId="785" xr:uid="{00000000-0005-0000-0000-000010080000}"/>
    <cellStyle name="Normal 3 2 123 2" xfId="1582" xr:uid="{00000000-0005-0000-0000-000011080000}"/>
    <cellStyle name="Normal 3 2 123 2 2" xfId="2491" xr:uid="{00000000-0005-0000-0000-000012080000}"/>
    <cellStyle name="Normal 3 2 123 2 2 2" xfId="5216" xr:uid="{00000000-0005-0000-0000-000013080000}"/>
    <cellStyle name="Normal 3 2 123 2 3" xfId="3396" xr:uid="{00000000-0005-0000-0000-000014080000}"/>
    <cellStyle name="Normal 3 2 123 2 4" xfId="4307" xr:uid="{00000000-0005-0000-0000-000015080000}"/>
    <cellStyle name="Normal 3 2 123 3" xfId="2013" xr:uid="{00000000-0005-0000-0000-000016080000}"/>
    <cellStyle name="Normal 3 2 123 3 2" xfId="4741" xr:uid="{00000000-0005-0000-0000-000017080000}"/>
    <cellStyle name="Normal 3 2 123 4" xfId="2923" xr:uid="{00000000-0005-0000-0000-000018080000}"/>
    <cellStyle name="Normal 3 2 123 5" xfId="3834" xr:uid="{00000000-0005-0000-0000-000019080000}"/>
    <cellStyle name="Normal 3 2 124" xfId="786" xr:uid="{00000000-0005-0000-0000-00001A080000}"/>
    <cellStyle name="Normal 3 2 124 2" xfId="1583" xr:uid="{00000000-0005-0000-0000-00001B080000}"/>
    <cellStyle name="Normal 3 2 124 2 2" xfId="2492" xr:uid="{00000000-0005-0000-0000-00001C080000}"/>
    <cellStyle name="Normal 3 2 124 2 2 2" xfId="5217" xr:uid="{00000000-0005-0000-0000-00001D080000}"/>
    <cellStyle name="Normal 3 2 124 2 3" xfId="3397" xr:uid="{00000000-0005-0000-0000-00001E080000}"/>
    <cellStyle name="Normal 3 2 124 2 4" xfId="4308" xr:uid="{00000000-0005-0000-0000-00001F080000}"/>
    <cellStyle name="Normal 3 2 124 3" xfId="2014" xr:uid="{00000000-0005-0000-0000-000020080000}"/>
    <cellStyle name="Normal 3 2 124 3 2" xfId="4742" xr:uid="{00000000-0005-0000-0000-000021080000}"/>
    <cellStyle name="Normal 3 2 124 4" xfId="2924" xr:uid="{00000000-0005-0000-0000-000022080000}"/>
    <cellStyle name="Normal 3 2 124 5" xfId="3835" xr:uid="{00000000-0005-0000-0000-000023080000}"/>
    <cellStyle name="Normal 3 2 125" xfId="787" xr:uid="{00000000-0005-0000-0000-000024080000}"/>
    <cellStyle name="Normal 3 2 125 2" xfId="1584" xr:uid="{00000000-0005-0000-0000-000025080000}"/>
    <cellStyle name="Normal 3 2 125 2 2" xfId="2493" xr:uid="{00000000-0005-0000-0000-000026080000}"/>
    <cellStyle name="Normal 3 2 125 2 2 2" xfId="5218" xr:uid="{00000000-0005-0000-0000-000027080000}"/>
    <cellStyle name="Normal 3 2 125 2 3" xfId="3398" xr:uid="{00000000-0005-0000-0000-000028080000}"/>
    <cellStyle name="Normal 3 2 125 2 4" xfId="4309" xr:uid="{00000000-0005-0000-0000-000029080000}"/>
    <cellStyle name="Normal 3 2 125 3" xfId="2015" xr:uid="{00000000-0005-0000-0000-00002A080000}"/>
    <cellStyle name="Normal 3 2 125 3 2" xfId="4743" xr:uid="{00000000-0005-0000-0000-00002B080000}"/>
    <cellStyle name="Normal 3 2 125 4" xfId="2925" xr:uid="{00000000-0005-0000-0000-00002C080000}"/>
    <cellStyle name="Normal 3 2 125 5" xfId="3836" xr:uid="{00000000-0005-0000-0000-00002D080000}"/>
    <cellStyle name="Normal 3 2 126" xfId="788" xr:uid="{00000000-0005-0000-0000-00002E080000}"/>
    <cellStyle name="Normal 3 2 126 2" xfId="1585" xr:uid="{00000000-0005-0000-0000-00002F080000}"/>
    <cellStyle name="Normal 3 2 126 2 2" xfId="2494" xr:uid="{00000000-0005-0000-0000-000030080000}"/>
    <cellStyle name="Normal 3 2 126 2 2 2" xfId="5219" xr:uid="{00000000-0005-0000-0000-000031080000}"/>
    <cellStyle name="Normal 3 2 126 2 3" xfId="3399" xr:uid="{00000000-0005-0000-0000-000032080000}"/>
    <cellStyle name="Normal 3 2 126 2 4" xfId="4310" xr:uid="{00000000-0005-0000-0000-000033080000}"/>
    <cellStyle name="Normal 3 2 126 3" xfId="2016" xr:uid="{00000000-0005-0000-0000-000034080000}"/>
    <cellStyle name="Normal 3 2 126 3 2" xfId="4744" xr:uid="{00000000-0005-0000-0000-000035080000}"/>
    <cellStyle name="Normal 3 2 126 4" xfId="2926" xr:uid="{00000000-0005-0000-0000-000036080000}"/>
    <cellStyle name="Normal 3 2 126 5" xfId="3837" xr:uid="{00000000-0005-0000-0000-000037080000}"/>
    <cellStyle name="Normal 3 2 127" xfId="789" xr:uid="{00000000-0005-0000-0000-000038080000}"/>
    <cellStyle name="Normal 3 2 127 2" xfId="1586" xr:uid="{00000000-0005-0000-0000-000039080000}"/>
    <cellStyle name="Normal 3 2 127 2 2" xfId="2495" xr:uid="{00000000-0005-0000-0000-00003A080000}"/>
    <cellStyle name="Normal 3 2 127 2 2 2" xfId="5220" xr:uid="{00000000-0005-0000-0000-00003B080000}"/>
    <cellStyle name="Normal 3 2 127 2 3" xfId="3400" xr:uid="{00000000-0005-0000-0000-00003C080000}"/>
    <cellStyle name="Normal 3 2 127 2 4" xfId="4311" xr:uid="{00000000-0005-0000-0000-00003D080000}"/>
    <cellStyle name="Normal 3 2 127 3" xfId="2017" xr:uid="{00000000-0005-0000-0000-00003E080000}"/>
    <cellStyle name="Normal 3 2 127 3 2" xfId="4745" xr:uid="{00000000-0005-0000-0000-00003F080000}"/>
    <cellStyle name="Normal 3 2 127 4" xfId="2927" xr:uid="{00000000-0005-0000-0000-000040080000}"/>
    <cellStyle name="Normal 3 2 127 5" xfId="3838" xr:uid="{00000000-0005-0000-0000-000041080000}"/>
    <cellStyle name="Normal 3 2 128" xfId="790" xr:uid="{00000000-0005-0000-0000-000042080000}"/>
    <cellStyle name="Normal 3 2 128 2" xfId="1587" xr:uid="{00000000-0005-0000-0000-000043080000}"/>
    <cellStyle name="Normal 3 2 128 2 2" xfId="2496" xr:uid="{00000000-0005-0000-0000-000044080000}"/>
    <cellStyle name="Normal 3 2 128 2 2 2" xfId="5221" xr:uid="{00000000-0005-0000-0000-000045080000}"/>
    <cellStyle name="Normal 3 2 128 2 3" xfId="3401" xr:uid="{00000000-0005-0000-0000-000046080000}"/>
    <cellStyle name="Normal 3 2 128 2 4" xfId="4312" xr:uid="{00000000-0005-0000-0000-000047080000}"/>
    <cellStyle name="Normal 3 2 128 3" xfId="2018" xr:uid="{00000000-0005-0000-0000-000048080000}"/>
    <cellStyle name="Normal 3 2 128 3 2" xfId="4746" xr:uid="{00000000-0005-0000-0000-000049080000}"/>
    <cellStyle name="Normal 3 2 128 4" xfId="2928" xr:uid="{00000000-0005-0000-0000-00004A080000}"/>
    <cellStyle name="Normal 3 2 128 5" xfId="3839" xr:uid="{00000000-0005-0000-0000-00004B080000}"/>
    <cellStyle name="Normal 3 2 129" xfId="791" xr:uid="{00000000-0005-0000-0000-00004C080000}"/>
    <cellStyle name="Normal 3 2 129 2" xfId="1588" xr:uid="{00000000-0005-0000-0000-00004D080000}"/>
    <cellStyle name="Normal 3 2 129 2 2" xfId="2497" xr:uid="{00000000-0005-0000-0000-00004E080000}"/>
    <cellStyle name="Normal 3 2 129 2 2 2" xfId="5222" xr:uid="{00000000-0005-0000-0000-00004F080000}"/>
    <cellStyle name="Normal 3 2 129 2 3" xfId="3402" xr:uid="{00000000-0005-0000-0000-000050080000}"/>
    <cellStyle name="Normal 3 2 129 2 4" xfId="4313" xr:uid="{00000000-0005-0000-0000-000051080000}"/>
    <cellStyle name="Normal 3 2 129 3" xfId="2019" xr:uid="{00000000-0005-0000-0000-000052080000}"/>
    <cellStyle name="Normal 3 2 129 3 2" xfId="4747" xr:uid="{00000000-0005-0000-0000-000053080000}"/>
    <cellStyle name="Normal 3 2 129 4" xfId="2929" xr:uid="{00000000-0005-0000-0000-000054080000}"/>
    <cellStyle name="Normal 3 2 129 5" xfId="3840" xr:uid="{00000000-0005-0000-0000-000055080000}"/>
    <cellStyle name="Normal 3 2 13" xfId="792" xr:uid="{00000000-0005-0000-0000-000056080000}"/>
    <cellStyle name="Normal 3 2 13 2" xfId="1589" xr:uid="{00000000-0005-0000-0000-000057080000}"/>
    <cellStyle name="Normal 3 2 13 2 2" xfId="2498" xr:uid="{00000000-0005-0000-0000-000058080000}"/>
    <cellStyle name="Normal 3 2 13 2 2 2" xfId="5223" xr:uid="{00000000-0005-0000-0000-000059080000}"/>
    <cellStyle name="Normal 3 2 13 2 3" xfId="3403" xr:uid="{00000000-0005-0000-0000-00005A080000}"/>
    <cellStyle name="Normal 3 2 13 2 4" xfId="4314" xr:uid="{00000000-0005-0000-0000-00005B080000}"/>
    <cellStyle name="Normal 3 2 13 3" xfId="2020" xr:uid="{00000000-0005-0000-0000-00005C080000}"/>
    <cellStyle name="Normal 3 2 13 3 2" xfId="4748" xr:uid="{00000000-0005-0000-0000-00005D080000}"/>
    <cellStyle name="Normal 3 2 13 4" xfId="2930" xr:uid="{00000000-0005-0000-0000-00005E080000}"/>
    <cellStyle name="Normal 3 2 13 5" xfId="3841" xr:uid="{00000000-0005-0000-0000-00005F080000}"/>
    <cellStyle name="Normal 3 2 130" xfId="793" xr:uid="{00000000-0005-0000-0000-000060080000}"/>
    <cellStyle name="Normal 3 2 130 2" xfId="1590" xr:uid="{00000000-0005-0000-0000-000061080000}"/>
    <cellStyle name="Normal 3 2 130 2 2" xfId="2499" xr:uid="{00000000-0005-0000-0000-000062080000}"/>
    <cellStyle name="Normal 3 2 130 2 2 2" xfId="5224" xr:uid="{00000000-0005-0000-0000-000063080000}"/>
    <cellStyle name="Normal 3 2 130 2 3" xfId="3404" xr:uid="{00000000-0005-0000-0000-000064080000}"/>
    <cellStyle name="Normal 3 2 130 2 4" xfId="4315" xr:uid="{00000000-0005-0000-0000-000065080000}"/>
    <cellStyle name="Normal 3 2 130 3" xfId="2021" xr:uid="{00000000-0005-0000-0000-000066080000}"/>
    <cellStyle name="Normal 3 2 130 3 2" xfId="4749" xr:uid="{00000000-0005-0000-0000-000067080000}"/>
    <cellStyle name="Normal 3 2 130 4" xfId="2931" xr:uid="{00000000-0005-0000-0000-000068080000}"/>
    <cellStyle name="Normal 3 2 130 5" xfId="3842" xr:uid="{00000000-0005-0000-0000-000069080000}"/>
    <cellStyle name="Normal 3 2 131" xfId="794" xr:uid="{00000000-0005-0000-0000-00006A080000}"/>
    <cellStyle name="Normal 3 2 131 2" xfId="1591" xr:uid="{00000000-0005-0000-0000-00006B080000}"/>
    <cellStyle name="Normal 3 2 131 2 2" xfId="2500" xr:uid="{00000000-0005-0000-0000-00006C080000}"/>
    <cellStyle name="Normal 3 2 131 2 2 2" xfId="5225" xr:uid="{00000000-0005-0000-0000-00006D080000}"/>
    <cellStyle name="Normal 3 2 131 2 3" xfId="3405" xr:uid="{00000000-0005-0000-0000-00006E080000}"/>
    <cellStyle name="Normal 3 2 131 2 4" xfId="4316" xr:uid="{00000000-0005-0000-0000-00006F080000}"/>
    <cellStyle name="Normal 3 2 131 3" xfId="2022" xr:uid="{00000000-0005-0000-0000-000070080000}"/>
    <cellStyle name="Normal 3 2 131 3 2" xfId="4750" xr:uid="{00000000-0005-0000-0000-000071080000}"/>
    <cellStyle name="Normal 3 2 131 4" xfId="2932" xr:uid="{00000000-0005-0000-0000-000072080000}"/>
    <cellStyle name="Normal 3 2 131 5" xfId="3843" xr:uid="{00000000-0005-0000-0000-000073080000}"/>
    <cellStyle name="Normal 3 2 132" xfId="795" xr:uid="{00000000-0005-0000-0000-000074080000}"/>
    <cellStyle name="Normal 3 2 132 2" xfId="1592" xr:uid="{00000000-0005-0000-0000-000075080000}"/>
    <cellStyle name="Normal 3 2 132 2 2" xfId="2501" xr:uid="{00000000-0005-0000-0000-000076080000}"/>
    <cellStyle name="Normal 3 2 132 2 2 2" xfId="5226" xr:uid="{00000000-0005-0000-0000-000077080000}"/>
    <cellStyle name="Normal 3 2 132 2 3" xfId="3406" xr:uid="{00000000-0005-0000-0000-000078080000}"/>
    <cellStyle name="Normal 3 2 132 2 4" xfId="4317" xr:uid="{00000000-0005-0000-0000-000079080000}"/>
    <cellStyle name="Normal 3 2 132 3" xfId="2023" xr:uid="{00000000-0005-0000-0000-00007A080000}"/>
    <cellStyle name="Normal 3 2 132 3 2" xfId="4751" xr:uid="{00000000-0005-0000-0000-00007B080000}"/>
    <cellStyle name="Normal 3 2 132 4" xfId="2933" xr:uid="{00000000-0005-0000-0000-00007C080000}"/>
    <cellStyle name="Normal 3 2 132 5" xfId="3844" xr:uid="{00000000-0005-0000-0000-00007D080000}"/>
    <cellStyle name="Normal 3 2 133" xfId="796" xr:uid="{00000000-0005-0000-0000-00007E080000}"/>
    <cellStyle name="Normal 3 2 133 2" xfId="1593" xr:uid="{00000000-0005-0000-0000-00007F080000}"/>
    <cellStyle name="Normal 3 2 133 2 2" xfId="2502" xr:uid="{00000000-0005-0000-0000-000080080000}"/>
    <cellStyle name="Normal 3 2 133 2 2 2" xfId="5227" xr:uid="{00000000-0005-0000-0000-000081080000}"/>
    <cellStyle name="Normal 3 2 133 2 3" xfId="3407" xr:uid="{00000000-0005-0000-0000-000082080000}"/>
    <cellStyle name="Normal 3 2 133 2 4" xfId="4318" xr:uid="{00000000-0005-0000-0000-000083080000}"/>
    <cellStyle name="Normal 3 2 133 3" xfId="2024" xr:uid="{00000000-0005-0000-0000-000084080000}"/>
    <cellStyle name="Normal 3 2 133 3 2" xfId="4752" xr:uid="{00000000-0005-0000-0000-000085080000}"/>
    <cellStyle name="Normal 3 2 133 4" xfId="2934" xr:uid="{00000000-0005-0000-0000-000086080000}"/>
    <cellStyle name="Normal 3 2 133 5" xfId="3845" xr:uid="{00000000-0005-0000-0000-000087080000}"/>
    <cellStyle name="Normal 3 2 134" xfId="797" xr:uid="{00000000-0005-0000-0000-000088080000}"/>
    <cellStyle name="Normal 3 2 134 2" xfId="1594" xr:uid="{00000000-0005-0000-0000-000089080000}"/>
    <cellStyle name="Normal 3 2 134 2 2" xfId="2503" xr:uid="{00000000-0005-0000-0000-00008A080000}"/>
    <cellStyle name="Normal 3 2 134 2 2 2" xfId="5228" xr:uid="{00000000-0005-0000-0000-00008B080000}"/>
    <cellStyle name="Normal 3 2 134 2 3" xfId="3408" xr:uid="{00000000-0005-0000-0000-00008C080000}"/>
    <cellStyle name="Normal 3 2 134 2 4" xfId="4319" xr:uid="{00000000-0005-0000-0000-00008D080000}"/>
    <cellStyle name="Normal 3 2 134 3" xfId="2025" xr:uid="{00000000-0005-0000-0000-00008E080000}"/>
    <cellStyle name="Normal 3 2 134 3 2" xfId="4753" xr:uid="{00000000-0005-0000-0000-00008F080000}"/>
    <cellStyle name="Normal 3 2 134 4" xfId="2935" xr:uid="{00000000-0005-0000-0000-000090080000}"/>
    <cellStyle name="Normal 3 2 134 5" xfId="3846" xr:uid="{00000000-0005-0000-0000-000091080000}"/>
    <cellStyle name="Normal 3 2 135" xfId="798" xr:uid="{00000000-0005-0000-0000-000092080000}"/>
    <cellStyle name="Normal 3 2 135 2" xfId="1595" xr:uid="{00000000-0005-0000-0000-000093080000}"/>
    <cellStyle name="Normal 3 2 135 2 2" xfId="2504" xr:uid="{00000000-0005-0000-0000-000094080000}"/>
    <cellStyle name="Normal 3 2 135 2 2 2" xfId="5229" xr:uid="{00000000-0005-0000-0000-000095080000}"/>
    <cellStyle name="Normal 3 2 135 2 3" xfId="3409" xr:uid="{00000000-0005-0000-0000-000096080000}"/>
    <cellStyle name="Normal 3 2 135 2 4" xfId="4320" xr:uid="{00000000-0005-0000-0000-000097080000}"/>
    <cellStyle name="Normal 3 2 135 3" xfId="2026" xr:uid="{00000000-0005-0000-0000-000098080000}"/>
    <cellStyle name="Normal 3 2 135 3 2" xfId="4754" xr:uid="{00000000-0005-0000-0000-000099080000}"/>
    <cellStyle name="Normal 3 2 135 4" xfId="2936" xr:uid="{00000000-0005-0000-0000-00009A080000}"/>
    <cellStyle name="Normal 3 2 135 5" xfId="3847" xr:uid="{00000000-0005-0000-0000-00009B080000}"/>
    <cellStyle name="Normal 3 2 136" xfId="799" xr:uid="{00000000-0005-0000-0000-00009C080000}"/>
    <cellStyle name="Normal 3 2 136 2" xfId="1596" xr:uid="{00000000-0005-0000-0000-00009D080000}"/>
    <cellStyle name="Normal 3 2 136 2 2" xfId="2505" xr:uid="{00000000-0005-0000-0000-00009E080000}"/>
    <cellStyle name="Normal 3 2 136 2 2 2" xfId="5230" xr:uid="{00000000-0005-0000-0000-00009F080000}"/>
    <cellStyle name="Normal 3 2 136 2 3" xfId="3410" xr:uid="{00000000-0005-0000-0000-0000A0080000}"/>
    <cellStyle name="Normal 3 2 136 2 4" xfId="4321" xr:uid="{00000000-0005-0000-0000-0000A1080000}"/>
    <cellStyle name="Normal 3 2 136 3" xfId="2027" xr:uid="{00000000-0005-0000-0000-0000A2080000}"/>
    <cellStyle name="Normal 3 2 136 3 2" xfId="4755" xr:uid="{00000000-0005-0000-0000-0000A3080000}"/>
    <cellStyle name="Normal 3 2 136 4" xfId="2937" xr:uid="{00000000-0005-0000-0000-0000A4080000}"/>
    <cellStyle name="Normal 3 2 136 5" xfId="3848" xr:uid="{00000000-0005-0000-0000-0000A5080000}"/>
    <cellStyle name="Normal 3 2 137" xfId="800" xr:uid="{00000000-0005-0000-0000-0000A6080000}"/>
    <cellStyle name="Normal 3 2 137 2" xfId="1597" xr:uid="{00000000-0005-0000-0000-0000A7080000}"/>
    <cellStyle name="Normal 3 2 137 2 2" xfId="2506" xr:uid="{00000000-0005-0000-0000-0000A8080000}"/>
    <cellStyle name="Normal 3 2 137 2 2 2" xfId="5231" xr:uid="{00000000-0005-0000-0000-0000A9080000}"/>
    <cellStyle name="Normal 3 2 137 2 3" xfId="3411" xr:uid="{00000000-0005-0000-0000-0000AA080000}"/>
    <cellStyle name="Normal 3 2 137 2 4" xfId="4322" xr:uid="{00000000-0005-0000-0000-0000AB080000}"/>
    <cellStyle name="Normal 3 2 137 3" xfId="2028" xr:uid="{00000000-0005-0000-0000-0000AC080000}"/>
    <cellStyle name="Normal 3 2 137 3 2" xfId="4756" xr:uid="{00000000-0005-0000-0000-0000AD080000}"/>
    <cellStyle name="Normal 3 2 137 4" xfId="2938" xr:uid="{00000000-0005-0000-0000-0000AE080000}"/>
    <cellStyle name="Normal 3 2 137 5" xfId="3849" xr:uid="{00000000-0005-0000-0000-0000AF080000}"/>
    <cellStyle name="Normal 3 2 138" xfId="801" xr:uid="{00000000-0005-0000-0000-0000B0080000}"/>
    <cellStyle name="Normal 3 2 138 2" xfId="1598" xr:uid="{00000000-0005-0000-0000-0000B1080000}"/>
    <cellStyle name="Normal 3 2 138 2 2" xfId="2507" xr:uid="{00000000-0005-0000-0000-0000B2080000}"/>
    <cellStyle name="Normal 3 2 138 2 2 2" xfId="5232" xr:uid="{00000000-0005-0000-0000-0000B3080000}"/>
    <cellStyle name="Normal 3 2 138 2 3" xfId="3412" xr:uid="{00000000-0005-0000-0000-0000B4080000}"/>
    <cellStyle name="Normal 3 2 138 2 4" xfId="4323" xr:uid="{00000000-0005-0000-0000-0000B5080000}"/>
    <cellStyle name="Normal 3 2 138 3" xfId="2029" xr:uid="{00000000-0005-0000-0000-0000B6080000}"/>
    <cellStyle name="Normal 3 2 138 3 2" xfId="4757" xr:uid="{00000000-0005-0000-0000-0000B7080000}"/>
    <cellStyle name="Normal 3 2 138 4" xfId="2939" xr:uid="{00000000-0005-0000-0000-0000B8080000}"/>
    <cellStyle name="Normal 3 2 138 5" xfId="3850" xr:uid="{00000000-0005-0000-0000-0000B9080000}"/>
    <cellStyle name="Normal 3 2 139" xfId="802" xr:uid="{00000000-0005-0000-0000-0000BA080000}"/>
    <cellStyle name="Normal 3 2 139 2" xfId="1599" xr:uid="{00000000-0005-0000-0000-0000BB080000}"/>
    <cellStyle name="Normal 3 2 139 2 2" xfId="2508" xr:uid="{00000000-0005-0000-0000-0000BC080000}"/>
    <cellStyle name="Normal 3 2 139 2 2 2" xfId="5233" xr:uid="{00000000-0005-0000-0000-0000BD080000}"/>
    <cellStyle name="Normal 3 2 139 2 3" xfId="3413" xr:uid="{00000000-0005-0000-0000-0000BE080000}"/>
    <cellStyle name="Normal 3 2 139 2 4" xfId="4324" xr:uid="{00000000-0005-0000-0000-0000BF080000}"/>
    <cellStyle name="Normal 3 2 139 3" xfId="2030" xr:uid="{00000000-0005-0000-0000-0000C0080000}"/>
    <cellStyle name="Normal 3 2 139 3 2" xfId="4758" xr:uid="{00000000-0005-0000-0000-0000C1080000}"/>
    <cellStyle name="Normal 3 2 139 4" xfId="2940" xr:uid="{00000000-0005-0000-0000-0000C2080000}"/>
    <cellStyle name="Normal 3 2 139 5" xfId="3851" xr:uid="{00000000-0005-0000-0000-0000C3080000}"/>
    <cellStyle name="Normal 3 2 14" xfId="803" xr:uid="{00000000-0005-0000-0000-0000C4080000}"/>
    <cellStyle name="Normal 3 2 14 2" xfId="1600" xr:uid="{00000000-0005-0000-0000-0000C5080000}"/>
    <cellStyle name="Normal 3 2 14 2 2" xfId="2509" xr:uid="{00000000-0005-0000-0000-0000C6080000}"/>
    <cellStyle name="Normal 3 2 14 2 2 2" xfId="5234" xr:uid="{00000000-0005-0000-0000-0000C7080000}"/>
    <cellStyle name="Normal 3 2 14 2 3" xfId="3414" xr:uid="{00000000-0005-0000-0000-0000C8080000}"/>
    <cellStyle name="Normal 3 2 14 2 4" xfId="4325" xr:uid="{00000000-0005-0000-0000-0000C9080000}"/>
    <cellStyle name="Normal 3 2 14 3" xfId="2031" xr:uid="{00000000-0005-0000-0000-0000CA080000}"/>
    <cellStyle name="Normal 3 2 14 3 2" xfId="4759" xr:uid="{00000000-0005-0000-0000-0000CB080000}"/>
    <cellStyle name="Normal 3 2 14 4" xfId="2941" xr:uid="{00000000-0005-0000-0000-0000CC080000}"/>
    <cellStyle name="Normal 3 2 14 5" xfId="3852" xr:uid="{00000000-0005-0000-0000-0000CD080000}"/>
    <cellStyle name="Normal 3 2 140" xfId="804" xr:uid="{00000000-0005-0000-0000-0000CE080000}"/>
    <cellStyle name="Normal 3 2 140 2" xfId="1601" xr:uid="{00000000-0005-0000-0000-0000CF080000}"/>
    <cellStyle name="Normal 3 2 140 2 2" xfId="2510" xr:uid="{00000000-0005-0000-0000-0000D0080000}"/>
    <cellStyle name="Normal 3 2 140 2 2 2" xfId="5235" xr:uid="{00000000-0005-0000-0000-0000D1080000}"/>
    <cellStyle name="Normal 3 2 140 2 3" xfId="3415" xr:uid="{00000000-0005-0000-0000-0000D2080000}"/>
    <cellStyle name="Normal 3 2 140 2 4" xfId="4326" xr:uid="{00000000-0005-0000-0000-0000D3080000}"/>
    <cellStyle name="Normal 3 2 140 3" xfId="2032" xr:uid="{00000000-0005-0000-0000-0000D4080000}"/>
    <cellStyle name="Normal 3 2 140 3 2" xfId="4760" xr:uid="{00000000-0005-0000-0000-0000D5080000}"/>
    <cellStyle name="Normal 3 2 140 4" xfId="2942" xr:uid="{00000000-0005-0000-0000-0000D6080000}"/>
    <cellStyle name="Normal 3 2 140 5" xfId="3853" xr:uid="{00000000-0005-0000-0000-0000D7080000}"/>
    <cellStyle name="Normal 3 2 141" xfId="805" xr:uid="{00000000-0005-0000-0000-0000D8080000}"/>
    <cellStyle name="Normal 3 2 141 2" xfId="1602" xr:uid="{00000000-0005-0000-0000-0000D9080000}"/>
    <cellStyle name="Normal 3 2 141 2 2" xfId="2511" xr:uid="{00000000-0005-0000-0000-0000DA080000}"/>
    <cellStyle name="Normal 3 2 141 2 2 2" xfId="5236" xr:uid="{00000000-0005-0000-0000-0000DB080000}"/>
    <cellStyle name="Normal 3 2 141 2 3" xfId="3416" xr:uid="{00000000-0005-0000-0000-0000DC080000}"/>
    <cellStyle name="Normal 3 2 141 2 4" xfId="4327" xr:uid="{00000000-0005-0000-0000-0000DD080000}"/>
    <cellStyle name="Normal 3 2 141 3" xfId="2033" xr:uid="{00000000-0005-0000-0000-0000DE080000}"/>
    <cellStyle name="Normal 3 2 141 3 2" xfId="4761" xr:uid="{00000000-0005-0000-0000-0000DF080000}"/>
    <cellStyle name="Normal 3 2 141 4" xfId="2943" xr:uid="{00000000-0005-0000-0000-0000E0080000}"/>
    <cellStyle name="Normal 3 2 141 5" xfId="3854" xr:uid="{00000000-0005-0000-0000-0000E1080000}"/>
    <cellStyle name="Normal 3 2 142" xfId="806" xr:uid="{00000000-0005-0000-0000-0000E2080000}"/>
    <cellStyle name="Normal 3 2 142 2" xfId="1603" xr:uid="{00000000-0005-0000-0000-0000E3080000}"/>
    <cellStyle name="Normal 3 2 142 2 2" xfId="2512" xr:uid="{00000000-0005-0000-0000-0000E4080000}"/>
    <cellStyle name="Normal 3 2 142 2 2 2" xfId="5237" xr:uid="{00000000-0005-0000-0000-0000E5080000}"/>
    <cellStyle name="Normal 3 2 142 2 3" xfId="3417" xr:uid="{00000000-0005-0000-0000-0000E6080000}"/>
    <cellStyle name="Normal 3 2 142 2 4" xfId="4328" xr:uid="{00000000-0005-0000-0000-0000E7080000}"/>
    <cellStyle name="Normal 3 2 142 3" xfId="2034" xr:uid="{00000000-0005-0000-0000-0000E8080000}"/>
    <cellStyle name="Normal 3 2 142 3 2" xfId="4762" xr:uid="{00000000-0005-0000-0000-0000E9080000}"/>
    <cellStyle name="Normal 3 2 142 4" xfId="2944" xr:uid="{00000000-0005-0000-0000-0000EA080000}"/>
    <cellStyle name="Normal 3 2 142 5" xfId="3855" xr:uid="{00000000-0005-0000-0000-0000EB080000}"/>
    <cellStyle name="Normal 3 2 143" xfId="807" xr:uid="{00000000-0005-0000-0000-0000EC080000}"/>
    <cellStyle name="Normal 3 2 143 2" xfId="1604" xr:uid="{00000000-0005-0000-0000-0000ED080000}"/>
    <cellStyle name="Normal 3 2 143 2 2" xfId="2513" xr:uid="{00000000-0005-0000-0000-0000EE080000}"/>
    <cellStyle name="Normal 3 2 143 2 2 2" xfId="5238" xr:uid="{00000000-0005-0000-0000-0000EF080000}"/>
    <cellStyle name="Normal 3 2 143 2 3" xfId="3418" xr:uid="{00000000-0005-0000-0000-0000F0080000}"/>
    <cellStyle name="Normal 3 2 143 2 4" xfId="4329" xr:uid="{00000000-0005-0000-0000-0000F1080000}"/>
    <cellStyle name="Normal 3 2 143 3" xfId="2035" xr:uid="{00000000-0005-0000-0000-0000F2080000}"/>
    <cellStyle name="Normal 3 2 143 3 2" xfId="4763" xr:uid="{00000000-0005-0000-0000-0000F3080000}"/>
    <cellStyle name="Normal 3 2 143 4" xfId="2945" xr:uid="{00000000-0005-0000-0000-0000F4080000}"/>
    <cellStyle name="Normal 3 2 143 5" xfId="3856" xr:uid="{00000000-0005-0000-0000-0000F5080000}"/>
    <cellStyle name="Normal 3 2 144" xfId="808" xr:uid="{00000000-0005-0000-0000-0000F6080000}"/>
    <cellStyle name="Normal 3 2 144 2" xfId="1605" xr:uid="{00000000-0005-0000-0000-0000F7080000}"/>
    <cellStyle name="Normal 3 2 144 2 2" xfId="2514" xr:uid="{00000000-0005-0000-0000-0000F8080000}"/>
    <cellStyle name="Normal 3 2 144 2 2 2" xfId="5239" xr:uid="{00000000-0005-0000-0000-0000F9080000}"/>
    <cellStyle name="Normal 3 2 144 2 3" xfId="3419" xr:uid="{00000000-0005-0000-0000-0000FA080000}"/>
    <cellStyle name="Normal 3 2 144 2 4" xfId="4330" xr:uid="{00000000-0005-0000-0000-0000FB080000}"/>
    <cellStyle name="Normal 3 2 144 3" xfId="2036" xr:uid="{00000000-0005-0000-0000-0000FC080000}"/>
    <cellStyle name="Normal 3 2 144 3 2" xfId="4764" xr:uid="{00000000-0005-0000-0000-0000FD080000}"/>
    <cellStyle name="Normal 3 2 144 4" xfId="2946" xr:uid="{00000000-0005-0000-0000-0000FE080000}"/>
    <cellStyle name="Normal 3 2 144 5" xfId="3857" xr:uid="{00000000-0005-0000-0000-0000FF080000}"/>
    <cellStyle name="Normal 3 2 145" xfId="809" xr:uid="{00000000-0005-0000-0000-000000090000}"/>
    <cellStyle name="Normal 3 2 145 2" xfId="1606" xr:uid="{00000000-0005-0000-0000-000001090000}"/>
    <cellStyle name="Normal 3 2 145 2 2" xfId="2515" xr:uid="{00000000-0005-0000-0000-000002090000}"/>
    <cellStyle name="Normal 3 2 145 2 2 2" xfId="5240" xr:uid="{00000000-0005-0000-0000-000003090000}"/>
    <cellStyle name="Normal 3 2 145 2 3" xfId="3420" xr:uid="{00000000-0005-0000-0000-000004090000}"/>
    <cellStyle name="Normal 3 2 145 2 4" xfId="4331" xr:uid="{00000000-0005-0000-0000-000005090000}"/>
    <cellStyle name="Normal 3 2 145 3" xfId="2037" xr:uid="{00000000-0005-0000-0000-000006090000}"/>
    <cellStyle name="Normal 3 2 145 3 2" xfId="4765" xr:uid="{00000000-0005-0000-0000-000007090000}"/>
    <cellStyle name="Normal 3 2 145 4" xfId="2947" xr:uid="{00000000-0005-0000-0000-000008090000}"/>
    <cellStyle name="Normal 3 2 145 5" xfId="3858" xr:uid="{00000000-0005-0000-0000-000009090000}"/>
    <cellStyle name="Normal 3 2 146" xfId="810" xr:uid="{00000000-0005-0000-0000-00000A090000}"/>
    <cellStyle name="Normal 3 2 146 2" xfId="1607" xr:uid="{00000000-0005-0000-0000-00000B090000}"/>
    <cellStyle name="Normal 3 2 146 2 2" xfId="2516" xr:uid="{00000000-0005-0000-0000-00000C090000}"/>
    <cellStyle name="Normal 3 2 146 2 2 2" xfId="5241" xr:uid="{00000000-0005-0000-0000-00000D090000}"/>
    <cellStyle name="Normal 3 2 146 2 3" xfId="3421" xr:uid="{00000000-0005-0000-0000-00000E090000}"/>
    <cellStyle name="Normal 3 2 146 2 4" xfId="4332" xr:uid="{00000000-0005-0000-0000-00000F090000}"/>
    <cellStyle name="Normal 3 2 146 3" xfId="2038" xr:uid="{00000000-0005-0000-0000-000010090000}"/>
    <cellStyle name="Normal 3 2 146 3 2" xfId="4766" xr:uid="{00000000-0005-0000-0000-000011090000}"/>
    <cellStyle name="Normal 3 2 146 4" xfId="2948" xr:uid="{00000000-0005-0000-0000-000012090000}"/>
    <cellStyle name="Normal 3 2 146 5" xfId="3859" xr:uid="{00000000-0005-0000-0000-000013090000}"/>
    <cellStyle name="Normal 3 2 147" xfId="811" xr:uid="{00000000-0005-0000-0000-000014090000}"/>
    <cellStyle name="Normal 3 2 147 2" xfId="1608" xr:uid="{00000000-0005-0000-0000-000015090000}"/>
    <cellStyle name="Normal 3 2 147 2 2" xfId="2517" xr:uid="{00000000-0005-0000-0000-000016090000}"/>
    <cellStyle name="Normal 3 2 147 2 2 2" xfId="5242" xr:uid="{00000000-0005-0000-0000-000017090000}"/>
    <cellStyle name="Normal 3 2 147 2 3" xfId="3422" xr:uid="{00000000-0005-0000-0000-000018090000}"/>
    <cellStyle name="Normal 3 2 147 2 4" xfId="4333" xr:uid="{00000000-0005-0000-0000-000019090000}"/>
    <cellStyle name="Normal 3 2 147 3" xfId="2039" xr:uid="{00000000-0005-0000-0000-00001A090000}"/>
    <cellStyle name="Normal 3 2 147 3 2" xfId="4767" xr:uid="{00000000-0005-0000-0000-00001B090000}"/>
    <cellStyle name="Normal 3 2 147 4" xfId="2949" xr:uid="{00000000-0005-0000-0000-00001C090000}"/>
    <cellStyle name="Normal 3 2 147 5" xfId="3860" xr:uid="{00000000-0005-0000-0000-00001D090000}"/>
    <cellStyle name="Normal 3 2 148" xfId="812" xr:uid="{00000000-0005-0000-0000-00001E090000}"/>
    <cellStyle name="Normal 3 2 148 2" xfId="1609" xr:uid="{00000000-0005-0000-0000-00001F090000}"/>
    <cellStyle name="Normal 3 2 148 2 2" xfId="2518" xr:uid="{00000000-0005-0000-0000-000020090000}"/>
    <cellStyle name="Normal 3 2 148 2 2 2" xfId="5243" xr:uid="{00000000-0005-0000-0000-000021090000}"/>
    <cellStyle name="Normal 3 2 148 2 3" xfId="3423" xr:uid="{00000000-0005-0000-0000-000022090000}"/>
    <cellStyle name="Normal 3 2 148 2 4" xfId="4334" xr:uid="{00000000-0005-0000-0000-000023090000}"/>
    <cellStyle name="Normal 3 2 148 3" xfId="2040" xr:uid="{00000000-0005-0000-0000-000024090000}"/>
    <cellStyle name="Normal 3 2 148 3 2" xfId="4768" xr:uid="{00000000-0005-0000-0000-000025090000}"/>
    <cellStyle name="Normal 3 2 148 4" xfId="2950" xr:uid="{00000000-0005-0000-0000-000026090000}"/>
    <cellStyle name="Normal 3 2 148 5" xfId="3861" xr:uid="{00000000-0005-0000-0000-000027090000}"/>
    <cellStyle name="Normal 3 2 149" xfId="813" xr:uid="{00000000-0005-0000-0000-000028090000}"/>
    <cellStyle name="Normal 3 2 149 2" xfId="1610" xr:uid="{00000000-0005-0000-0000-000029090000}"/>
    <cellStyle name="Normal 3 2 149 2 2" xfId="2519" xr:uid="{00000000-0005-0000-0000-00002A090000}"/>
    <cellStyle name="Normal 3 2 149 2 2 2" xfId="5244" xr:uid="{00000000-0005-0000-0000-00002B090000}"/>
    <cellStyle name="Normal 3 2 149 2 3" xfId="3424" xr:uid="{00000000-0005-0000-0000-00002C090000}"/>
    <cellStyle name="Normal 3 2 149 2 4" xfId="4335" xr:uid="{00000000-0005-0000-0000-00002D090000}"/>
    <cellStyle name="Normal 3 2 149 3" xfId="2041" xr:uid="{00000000-0005-0000-0000-00002E090000}"/>
    <cellStyle name="Normal 3 2 149 3 2" xfId="4769" xr:uid="{00000000-0005-0000-0000-00002F090000}"/>
    <cellStyle name="Normal 3 2 149 4" xfId="2951" xr:uid="{00000000-0005-0000-0000-000030090000}"/>
    <cellStyle name="Normal 3 2 149 5" xfId="3862" xr:uid="{00000000-0005-0000-0000-000031090000}"/>
    <cellStyle name="Normal 3 2 15" xfId="814" xr:uid="{00000000-0005-0000-0000-000032090000}"/>
    <cellStyle name="Normal 3 2 15 2" xfId="1611" xr:uid="{00000000-0005-0000-0000-000033090000}"/>
    <cellStyle name="Normal 3 2 15 2 2" xfId="2520" xr:uid="{00000000-0005-0000-0000-000034090000}"/>
    <cellStyle name="Normal 3 2 15 2 2 2" xfId="5245" xr:uid="{00000000-0005-0000-0000-000035090000}"/>
    <cellStyle name="Normal 3 2 15 2 3" xfId="3425" xr:uid="{00000000-0005-0000-0000-000036090000}"/>
    <cellStyle name="Normal 3 2 15 2 4" xfId="4336" xr:uid="{00000000-0005-0000-0000-000037090000}"/>
    <cellStyle name="Normal 3 2 15 3" xfId="2042" xr:uid="{00000000-0005-0000-0000-000038090000}"/>
    <cellStyle name="Normal 3 2 15 3 2" xfId="4770" xr:uid="{00000000-0005-0000-0000-000039090000}"/>
    <cellStyle name="Normal 3 2 15 4" xfId="2952" xr:uid="{00000000-0005-0000-0000-00003A090000}"/>
    <cellStyle name="Normal 3 2 15 5" xfId="3863" xr:uid="{00000000-0005-0000-0000-00003B090000}"/>
    <cellStyle name="Normal 3 2 150" xfId="815" xr:uid="{00000000-0005-0000-0000-00003C090000}"/>
    <cellStyle name="Normal 3 2 150 2" xfId="1612" xr:uid="{00000000-0005-0000-0000-00003D090000}"/>
    <cellStyle name="Normal 3 2 150 2 2" xfId="2521" xr:uid="{00000000-0005-0000-0000-00003E090000}"/>
    <cellStyle name="Normal 3 2 150 2 2 2" xfId="5246" xr:uid="{00000000-0005-0000-0000-00003F090000}"/>
    <cellStyle name="Normal 3 2 150 2 3" xfId="3426" xr:uid="{00000000-0005-0000-0000-000040090000}"/>
    <cellStyle name="Normal 3 2 150 2 4" xfId="4337" xr:uid="{00000000-0005-0000-0000-000041090000}"/>
    <cellStyle name="Normal 3 2 150 3" xfId="2043" xr:uid="{00000000-0005-0000-0000-000042090000}"/>
    <cellStyle name="Normal 3 2 150 3 2" xfId="4771" xr:uid="{00000000-0005-0000-0000-000043090000}"/>
    <cellStyle name="Normal 3 2 150 4" xfId="2953" xr:uid="{00000000-0005-0000-0000-000044090000}"/>
    <cellStyle name="Normal 3 2 150 5" xfId="3864" xr:uid="{00000000-0005-0000-0000-000045090000}"/>
    <cellStyle name="Normal 3 2 151" xfId="816" xr:uid="{00000000-0005-0000-0000-000046090000}"/>
    <cellStyle name="Normal 3 2 151 2" xfId="1613" xr:uid="{00000000-0005-0000-0000-000047090000}"/>
    <cellStyle name="Normal 3 2 151 2 2" xfId="2522" xr:uid="{00000000-0005-0000-0000-000048090000}"/>
    <cellStyle name="Normal 3 2 151 2 2 2" xfId="5247" xr:uid="{00000000-0005-0000-0000-000049090000}"/>
    <cellStyle name="Normal 3 2 151 2 3" xfId="3427" xr:uid="{00000000-0005-0000-0000-00004A090000}"/>
    <cellStyle name="Normal 3 2 151 2 4" xfId="4338" xr:uid="{00000000-0005-0000-0000-00004B090000}"/>
    <cellStyle name="Normal 3 2 151 3" xfId="2044" xr:uid="{00000000-0005-0000-0000-00004C090000}"/>
    <cellStyle name="Normal 3 2 151 3 2" xfId="4772" xr:uid="{00000000-0005-0000-0000-00004D090000}"/>
    <cellStyle name="Normal 3 2 151 4" xfId="2954" xr:uid="{00000000-0005-0000-0000-00004E090000}"/>
    <cellStyle name="Normal 3 2 151 5" xfId="3865" xr:uid="{00000000-0005-0000-0000-00004F090000}"/>
    <cellStyle name="Normal 3 2 152" xfId="817" xr:uid="{00000000-0005-0000-0000-000050090000}"/>
    <cellStyle name="Normal 3 2 152 2" xfId="1614" xr:uid="{00000000-0005-0000-0000-000051090000}"/>
    <cellStyle name="Normal 3 2 152 2 2" xfId="2523" xr:uid="{00000000-0005-0000-0000-000052090000}"/>
    <cellStyle name="Normal 3 2 152 2 2 2" xfId="5248" xr:uid="{00000000-0005-0000-0000-000053090000}"/>
    <cellStyle name="Normal 3 2 152 2 3" xfId="3428" xr:uid="{00000000-0005-0000-0000-000054090000}"/>
    <cellStyle name="Normal 3 2 152 2 4" xfId="4339" xr:uid="{00000000-0005-0000-0000-000055090000}"/>
    <cellStyle name="Normal 3 2 152 3" xfId="2045" xr:uid="{00000000-0005-0000-0000-000056090000}"/>
    <cellStyle name="Normal 3 2 152 3 2" xfId="4773" xr:uid="{00000000-0005-0000-0000-000057090000}"/>
    <cellStyle name="Normal 3 2 152 4" xfId="2955" xr:uid="{00000000-0005-0000-0000-000058090000}"/>
    <cellStyle name="Normal 3 2 152 5" xfId="3866" xr:uid="{00000000-0005-0000-0000-000059090000}"/>
    <cellStyle name="Normal 3 2 153" xfId="818" xr:uid="{00000000-0005-0000-0000-00005A090000}"/>
    <cellStyle name="Normal 3 2 153 2" xfId="1615" xr:uid="{00000000-0005-0000-0000-00005B090000}"/>
    <cellStyle name="Normal 3 2 153 2 2" xfId="2524" xr:uid="{00000000-0005-0000-0000-00005C090000}"/>
    <cellStyle name="Normal 3 2 153 2 2 2" xfId="5249" xr:uid="{00000000-0005-0000-0000-00005D090000}"/>
    <cellStyle name="Normal 3 2 153 2 3" xfId="3429" xr:uid="{00000000-0005-0000-0000-00005E090000}"/>
    <cellStyle name="Normal 3 2 153 2 4" xfId="4340" xr:uid="{00000000-0005-0000-0000-00005F090000}"/>
    <cellStyle name="Normal 3 2 153 3" xfId="2046" xr:uid="{00000000-0005-0000-0000-000060090000}"/>
    <cellStyle name="Normal 3 2 153 3 2" xfId="4774" xr:uid="{00000000-0005-0000-0000-000061090000}"/>
    <cellStyle name="Normal 3 2 153 4" xfId="2956" xr:uid="{00000000-0005-0000-0000-000062090000}"/>
    <cellStyle name="Normal 3 2 153 5" xfId="3867" xr:uid="{00000000-0005-0000-0000-000063090000}"/>
    <cellStyle name="Normal 3 2 154" xfId="819" xr:uid="{00000000-0005-0000-0000-000064090000}"/>
    <cellStyle name="Normal 3 2 154 2" xfId="1616" xr:uid="{00000000-0005-0000-0000-000065090000}"/>
    <cellStyle name="Normal 3 2 154 2 2" xfId="2525" xr:uid="{00000000-0005-0000-0000-000066090000}"/>
    <cellStyle name="Normal 3 2 154 2 2 2" xfId="5250" xr:uid="{00000000-0005-0000-0000-000067090000}"/>
    <cellStyle name="Normal 3 2 154 2 3" xfId="3430" xr:uid="{00000000-0005-0000-0000-000068090000}"/>
    <cellStyle name="Normal 3 2 154 2 4" xfId="4341" xr:uid="{00000000-0005-0000-0000-000069090000}"/>
    <cellStyle name="Normal 3 2 154 3" xfId="2047" xr:uid="{00000000-0005-0000-0000-00006A090000}"/>
    <cellStyle name="Normal 3 2 154 3 2" xfId="4775" xr:uid="{00000000-0005-0000-0000-00006B090000}"/>
    <cellStyle name="Normal 3 2 154 4" xfId="2957" xr:uid="{00000000-0005-0000-0000-00006C090000}"/>
    <cellStyle name="Normal 3 2 154 5" xfId="3868" xr:uid="{00000000-0005-0000-0000-00006D090000}"/>
    <cellStyle name="Normal 3 2 155" xfId="820" xr:uid="{00000000-0005-0000-0000-00006E090000}"/>
    <cellStyle name="Normal 3 2 155 2" xfId="1617" xr:uid="{00000000-0005-0000-0000-00006F090000}"/>
    <cellStyle name="Normal 3 2 155 2 2" xfId="2526" xr:uid="{00000000-0005-0000-0000-000070090000}"/>
    <cellStyle name="Normal 3 2 155 2 2 2" xfId="5251" xr:uid="{00000000-0005-0000-0000-000071090000}"/>
    <cellStyle name="Normal 3 2 155 2 3" xfId="3431" xr:uid="{00000000-0005-0000-0000-000072090000}"/>
    <cellStyle name="Normal 3 2 155 2 4" xfId="4342" xr:uid="{00000000-0005-0000-0000-000073090000}"/>
    <cellStyle name="Normal 3 2 155 3" xfId="2048" xr:uid="{00000000-0005-0000-0000-000074090000}"/>
    <cellStyle name="Normal 3 2 155 3 2" xfId="4776" xr:uid="{00000000-0005-0000-0000-000075090000}"/>
    <cellStyle name="Normal 3 2 155 4" xfId="2958" xr:uid="{00000000-0005-0000-0000-000076090000}"/>
    <cellStyle name="Normal 3 2 155 5" xfId="3869" xr:uid="{00000000-0005-0000-0000-000077090000}"/>
    <cellStyle name="Normal 3 2 156" xfId="821" xr:uid="{00000000-0005-0000-0000-000078090000}"/>
    <cellStyle name="Normal 3 2 156 2" xfId="1618" xr:uid="{00000000-0005-0000-0000-000079090000}"/>
    <cellStyle name="Normal 3 2 156 2 2" xfId="2527" xr:uid="{00000000-0005-0000-0000-00007A090000}"/>
    <cellStyle name="Normal 3 2 156 2 2 2" xfId="5252" xr:uid="{00000000-0005-0000-0000-00007B090000}"/>
    <cellStyle name="Normal 3 2 156 2 3" xfId="3432" xr:uid="{00000000-0005-0000-0000-00007C090000}"/>
    <cellStyle name="Normal 3 2 156 2 4" xfId="4343" xr:uid="{00000000-0005-0000-0000-00007D090000}"/>
    <cellStyle name="Normal 3 2 156 3" xfId="2049" xr:uid="{00000000-0005-0000-0000-00007E090000}"/>
    <cellStyle name="Normal 3 2 156 3 2" xfId="4777" xr:uid="{00000000-0005-0000-0000-00007F090000}"/>
    <cellStyle name="Normal 3 2 156 4" xfId="2959" xr:uid="{00000000-0005-0000-0000-000080090000}"/>
    <cellStyle name="Normal 3 2 156 5" xfId="3870" xr:uid="{00000000-0005-0000-0000-000081090000}"/>
    <cellStyle name="Normal 3 2 157" xfId="822" xr:uid="{00000000-0005-0000-0000-000082090000}"/>
    <cellStyle name="Normal 3 2 157 2" xfId="1619" xr:uid="{00000000-0005-0000-0000-000083090000}"/>
    <cellStyle name="Normal 3 2 157 2 2" xfId="2528" xr:uid="{00000000-0005-0000-0000-000084090000}"/>
    <cellStyle name="Normal 3 2 157 2 2 2" xfId="5253" xr:uid="{00000000-0005-0000-0000-000085090000}"/>
    <cellStyle name="Normal 3 2 157 2 3" xfId="3433" xr:uid="{00000000-0005-0000-0000-000086090000}"/>
    <cellStyle name="Normal 3 2 157 2 4" xfId="4344" xr:uid="{00000000-0005-0000-0000-000087090000}"/>
    <cellStyle name="Normal 3 2 157 3" xfId="2050" xr:uid="{00000000-0005-0000-0000-000088090000}"/>
    <cellStyle name="Normal 3 2 157 3 2" xfId="4778" xr:uid="{00000000-0005-0000-0000-000089090000}"/>
    <cellStyle name="Normal 3 2 157 4" xfId="2960" xr:uid="{00000000-0005-0000-0000-00008A090000}"/>
    <cellStyle name="Normal 3 2 157 5" xfId="3871" xr:uid="{00000000-0005-0000-0000-00008B090000}"/>
    <cellStyle name="Normal 3 2 158" xfId="823" xr:uid="{00000000-0005-0000-0000-00008C090000}"/>
    <cellStyle name="Normal 3 2 158 2" xfId="1620" xr:uid="{00000000-0005-0000-0000-00008D090000}"/>
    <cellStyle name="Normal 3 2 158 2 2" xfId="2529" xr:uid="{00000000-0005-0000-0000-00008E090000}"/>
    <cellStyle name="Normal 3 2 158 2 2 2" xfId="5254" xr:uid="{00000000-0005-0000-0000-00008F090000}"/>
    <cellStyle name="Normal 3 2 158 2 3" xfId="3434" xr:uid="{00000000-0005-0000-0000-000090090000}"/>
    <cellStyle name="Normal 3 2 158 2 4" xfId="4345" xr:uid="{00000000-0005-0000-0000-000091090000}"/>
    <cellStyle name="Normal 3 2 158 3" xfId="2051" xr:uid="{00000000-0005-0000-0000-000092090000}"/>
    <cellStyle name="Normal 3 2 158 3 2" xfId="4779" xr:uid="{00000000-0005-0000-0000-000093090000}"/>
    <cellStyle name="Normal 3 2 158 4" xfId="2961" xr:uid="{00000000-0005-0000-0000-000094090000}"/>
    <cellStyle name="Normal 3 2 158 5" xfId="3872" xr:uid="{00000000-0005-0000-0000-000095090000}"/>
    <cellStyle name="Normal 3 2 159" xfId="824" xr:uid="{00000000-0005-0000-0000-000096090000}"/>
    <cellStyle name="Normal 3 2 159 2" xfId="1621" xr:uid="{00000000-0005-0000-0000-000097090000}"/>
    <cellStyle name="Normal 3 2 159 2 2" xfId="2530" xr:uid="{00000000-0005-0000-0000-000098090000}"/>
    <cellStyle name="Normal 3 2 159 2 2 2" xfId="5255" xr:uid="{00000000-0005-0000-0000-000099090000}"/>
    <cellStyle name="Normal 3 2 159 2 3" xfId="3435" xr:uid="{00000000-0005-0000-0000-00009A090000}"/>
    <cellStyle name="Normal 3 2 159 2 4" xfId="4346" xr:uid="{00000000-0005-0000-0000-00009B090000}"/>
    <cellStyle name="Normal 3 2 159 3" xfId="2052" xr:uid="{00000000-0005-0000-0000-00009C090000}"/>
    <cellStyle name="Normal 3 2 159 3 2" xfId="4780" xr:uid="{00000000-0005-0000-0000-00009D090000}"/>
    <cellStyle name="Normal 3 2 159 4" xfId="2962" xr:uid="{00000000-0005-0000-0000-00009E090000}"/>
    <cellStyle name="Normal 3 2 159 5" xfId="3873" xr:uid="{00000000-0005-0000-0000-00009F090000}"/>
    <cellStyle name="Normal 3 2 16" xfId="825" xr:uid="{00000000-0005-0000-0000-0000A0090000}"/>
    <cellStyle name="Normal 3 2 16 2" xfId="1622" xr:uid="{00000000-0005-0000-0000-0000A1090000}"/>
    <cellStyle name="Normal 3 2 16 2 2" xfId="2531" xr:uid="{00000000-0005-0000-0000-0000A2090000}"/>
    <cellStyle name="Normal 3 2 16 2 2 2" xfId="5256" xr:uid="{00000000-0005-0000-0000-0000A3090000}"/>
    <cellStyle name="Normal 3 2 16 2 3" xfId="3436" xr:uid="{00000000-0005-0000-0000-0000A4090000}"/>
    <cellStyle name="Normal 3 2 16 2 4" xfId="4347" xr:uid="{00000000-0005-0000-0000-0000A5090000}"/>
    <cellStyle name="Normal 3 2 16 3" xfId="2053" xr:uid="{00000000-0005-0000-0000-0000A6090000}"/>
    <cellStyle name="Normal 3 2 16 3 2" xfId="4781" xr:uid="{00000000-0005-0000-0000-0000A7090000}"/>
    <cellStyle name="Normal 3 2 16 4" xfId="2963" xr:uid="{00000000-0005-0000-0000-0000A8090000}"/>
    <cellStyle name="Normal 3 2 16 5" xfId="3874" xr:uid="{00000000-0005-0000-0000-0000A9090000}"/>
    <cellStyle name="Normal 3 2 160" xfId="826" xr:uid="{00000000-0005-0000-0000-0000AA090000}"/>
    <cellStyle name="Normal 3 2 160 2" xfId="1623" xr:uid="{00000000-0005-0000-0000-0000AB090000}"/>
    <cellStyle name="Normal 3 2 160 2 2" xfId="2532" xr:uid="{00000000-0005-0000-0000-0000AC090000}"/>
    <cellStyle name="Normal 3 2 160 2 2 2" xfId="5257" xr:uid="{00000000-0005-0000-0000-0000AD090000}"/>
    <cellStyle name="Normal 3 2 160 2 3" xfId="3437" xr:uid="{00000000-0005-0000-0000-0000AE090000}"/>
    <cellStyle name="Normal 3 2 160 2 4" xfId="4348" xr:uid="{00000000-0005-0000-0000-0000AF090000}"/>
    <cellStyle name="Normal 3 2 160 3" xfId="2054" xr:uid="{00000000-0005-0000-0000-0000B0090000}"/>
    <cellStyle name="Normal 3 2 160 3 2" xfId="4782" xr:uid="{00000000-0005-0000-0000-0000B1090000}"/>
    <cellStyle name="Normal 3 2 160 4" xfId="2964" xr:uid="{00000000-0005-0000-0000-0000B2090000}"/>
    <cellStyle name="Normal 3 2 160 5" xfId="3875" xr:uid="{00000000-0005-0000-0000-0000B3090000}"/>
    <cellStyle name="Normal 3 2 161" xfId="827" xr:uid="{00000000-0005-0000-0000-0000B4090000}"/>
    <cellStyle name="Normal 3 2 161 2" xfId="1624" xr:uid="{00000000-0005-0000-0000-0000B5090000}"/>
    <cellStyle name="Normal 3 2 161 2 2" xfId="2533" xr:uid="{00000000-0005-0000-0000-0000B6090000}"/>
    <cellStyle name="Normal 3 2 161 2 2 2" xfId="5258" xr:uid="{00000000-0005-0000-0000-0000B7090000}"/>
    <cellStyle name="Normal 3 2 161 2 3" xfId="3438" xr:uid="{00000000-0005-0000-0000-0000B8090000}"/>
    <cellStyle name="Normal 3 2 161 2 4" xfId="4349" xr:uid="{00000000-0005-0000-0000-0000B9090000}"/>
    <cellStyle name="Normal 3 2 161 3" xfId="2055" xr:uid="{00000000-0005-0000-0000-0000BA090000}"/>
    <cellStyle name="Normal 3 2 161 3 2" xfId="4783" xr:uid="{00000000-0005-0000-0000-0000BB090000}"/>
    <cellStyle name="Normal 3 2 161 4" xfId="2965" xr:uid="{00000000-0005-0000-0000-0000BC090000}"/>
    <cellStyle name="Normal 3 2 161 5" xfId="3876" xr:uid="{00000000-0005-0000-0000-0000BD090000}"/>
    <cellStyle name="Normal 3 2 162" xfId="828" xr:uid="{00000000-0005-0000-0000-0000BE090000}"/>
    <cellStyle name="Normal 3 2 162 2" xfId="1625" xr:uid="{00000000-0005-0000-0000-0000BF090000}"/>
    <cellStyle name="Normal 3 2 162 2 2" xfId="2534" xr:uid="{00000000-0005-0000-0000-0000C0090000}"/>
    <cellStyle name="Normal 3 2 162 2 2 2" xfId="5259" xr:uid="{00000000-0005-0000-0000-0000C1090000}"/>
    <cellStyle name="Normal 3 2 162 2 3" xfId="3439" xr:uid="{00000000-0005-0000-0000-0000C2090000}"/>
    <cellStyle name="Normal 3 2 162 2 4" xfId="4350" xr:uid="{00000000-0005-0000-0000-0000C3090000}"/>
    <cellStyle name="Normal 3 2 162 3" xfId="2056" xr:uid="{00000000-0005-0000-0000-0000C4090000}"/>
    <cellStyle name="Normal 3 2 162 3 2" xfId="4784" xr:uid="{00000000-0005-0000-0000-0000C5090000}"/>
    <cellStyle name="Normal 3 2 162 4" xfId="2966" xr:uid="{00000000-0005-0000-0000-0000C6090000}"/>
    <cellStyle name="Normal 3 2 162 5" xfId="3877" xr:uid="{00000000-0005-0000-0000-0000C7090000}"/>
    <cellStyle name="Normal 3 2 163" xfId="829" xr:uid="{00000000-0005-0000-0000-0000C8090000}"/>
    <cellStyle name="Normal 3 2 163 2" xfId="1626" xr:uid="{00000000-0005-0000-0000-0000C9090000}"/>
    <cellStyle name="Normal 3 2 163 2 2" xfId="2535" xr:uid="{00000000-0005-0000-0000-0000CA090000}"/>
    <cellStyle name="Normal 3 2 163 2 2 2" xfId="5260" xr:uid="{00000000-0005-0000-0000-0000CB090000}"/>
    <cellStyle name="Normal 3 2 163 2 3" xfId="3440" xr:uid="{00000000-0005-0000-0000-0000CC090000}"/>
    <cellStyle name="Normal 3 2 163 2 4" xfId="4351" xr:uid="{00000000-0005-0000-0000-0000CD090000}"/>
    <cellStyle name="Normal 3 2 163 3" xfId="2057" xr:uid="{00000000-0005-0000-0000-0000CE090000}"/>
    <cellStyle name="Normal 3 2 163 3 2" xfId="4785" xr:uid="{00000000-0005-0000-0000-0000CF090000}"/>
    <cellStyle name="Normal 3 2 163 4" xfId="2967" xr:uid="{00000000-0005-0000-0000-0000D0090000}"/>
    <cellStyle name="Normal 3 2 163 5" xfId="3878" xr:uid="{00000000-0005-0000-0000-0000D1090000}"/>
    <cellStyle name="Normal 3 2 164" xfId="830" xr:uid="{00000000-0005-0000-0000-0000D2090000}"/>
    <cellStyle name="Normal 3 2 164 2" xfId="1627" xr:uid="{00000000-0005-0000-0000-0000D3090000}"/>
    <cellStyle name="Normal 3 2 164 2 2" xfId="2536" xr:uid="{00000000-0005-0000-0000-0000D4090000}"/>
    <cellStyle name="Normal 3 2 164 2 2 2" xfId="5261" xr:uid="{00000000-0005-0000-0000-0000D5090000}"/>
    <cellStyle name="Normal 3 2 164 2 3" xfId="3441" xr:uid="{00000000-0005-0000-0000-0000D6090000}"/>
    <cellStyle name="Normal 3 2 164 2 4" xfId="4352" xr:uid="{00000000-0005-0000-0000-0000D7090000}"/>
    <cellStyle name="Normal 3 2 164 3" xfId="2058" xr:uid="{00000000-0005-0000-0000-0000D8090000}"/>
    <cellStyle name="Normal 3 2 164 3 2" xfId="4786" xr:uid="{00000000-0005-0000-0000-0000D9090000}"/>
    <cellStyle name="Normal 3 2 164 4" xfId="2968" xr:uid="{00000000-0005-0000-0000-0000DA090000}"/>
    <cellStyle name="Normal 3 2 164 5" xfId="3879" xr:uid="{00000000-0005-0000-0000-0000DB090000}"/>
    <cellStyle name="Normal 3 2 165" xfId="831" xr:uid="{00000000-0005-0000-0000-0000DC090000}"/>
    <cellStyle name="Normal 3 2 165 2" xfId="1628" xr:uid="{00000000-0005-0000-0000-0000DD090000}"/>
    <cellStyle name="Normal 3 2 165 2 2" xfId="2537" xr:uid="{00000000-0005-0000-0000-0000DE090000}"/>
    <cellStyle name="Normal 3 2 165 2 2 2" xfId="5262" xr:uid="{00000000-0005-0000-0000-0000DF090000}"/>
    <cellStyle name="Normal 3 2 165 2 3" xfId="3442" xr:uid="{00000000-0005-0000-0000-0000E0090000}"/>
    <cellStyle name="Normal 3 2 165 2 4" xfId="4353" xr:uid="{00000000-0005-0000-0000-0000E1090000}"/>
    <cellStyle name="Normal 3 2 165 3" xfId="2059" xr:uid="{00000000-0005-0000-0000-0000E2090000}"/>
    <cellStyle name="Normal 3 2 165 3 2" xfId="4787" xr:uid="{00000000-0005-0000-0000-0000E3090000}"/>
    <cellStyle name="Normal 3 2 165 4" xfId="2969" xr:uid="{00000000-0005-0000-0000-0000E4090000}"/>
    <cellStyle name="Normal 3 2 165 5" xfId="3880" xr:uid="{00000000-0005-0000-0000-0000E5090000}"/>
    <cellStyle name="Normal 3 2 166" xfId="832" xr:uid="{00000000-0005-0000-0000-0000E6090000}"/>
    <cellStyle name="Normal 3 2 166 2" xfId="833" xr:uid="{00000000-0005-0000-0000-0000E7090000}"/>
    <cellStyle name="Normal 3 2 167" xfId="834" xr:uid="{00000000-0005-0000-0000-0000E8090000}"/>
    <cellStyle name="Normal 3 2 168" xfId="835" xr:uid="{00000000-0005-0000-0000-0000E9090000}"/>
    <cellStyle name="Normal 3 2 169" xfId="1555" xr:uid="{00000000-0005-0000-0000-0000EA090000}"/>
    <cellStyle name="Normal 3 2 169 2" xfId="2464" xr:uid="{00000000-0005-0000-0000-0000EB090000}"/>
    <cellStyle name="Normal 3 2 169 2 2" xfId="5189" xr:uid="{00000000-0005-0000-0000-0000EC090000}"/>
    <cellStyle name="Normal 3 2 169 3" xfId="3369" xr:uid="{00000000-0005-0000-0000-0000ED090000}"/>
    <cellStyle name="Normal 3 2 169 4" xfId="4280" xr:uid="{00000000-0005-0000-0000-0000EE090000}"/>
    <cellStyle name="Normal 3 2 17" xfId="836" xr:uid="{00000000-0005-0000-0000-0000EF090000}"/>
    <cellStyle name="Normal 3 2 17 2" xfId="1629" xr:uid="{00000000-0005-0000-0000-0000F0090000}"/>
    <cellStyle name="Normal 3 2 17 2 2" xfId="2538" xr:uid="{00000000-0005-0000-0000-0000F1090000}"/>
    <cellStyle name="Normal 3 2 17 2 2 2" xfId="5263" xr:uid="{00000000-0005-0000-0000-0000F2090000}"/>
    <cellStyle name="Normal 3 2 17 2 3" xfId="3443" xr:uid="{00000000-0005-0000-0000-0000F3090000}"/>
    <cellStyle name="Normal 3 2 17 2 4" xfId="4354" xr:uid="{00000000-0005-0000-0000-0000F4090000}"/>
    <cellStyle name="Normal 3 2 17 3" xfId="2060" xr:uid="{00000000-0005-0000-0000-0000F5090000}"/>
    <cellStyle name="Normal 3 2 17 3 2" xfId="4788" xr:uid="{00000000-0005-0000-0000-0000F6090000}"/>
    <cellStyle name="Normal 3 2 17 4" xfId="2970" xr:uid="{00000000-0005-0000-0000-0000F7090000}"/>
    <cellStyle name="Normal 3 2 17 5" xfId="3881" xr:uid="{00000000-0005-0000-0000-0000F8090000}"/>
    <cellStyle name="Normal 3 2 18" xfId="837" xr:uid="{00000000-0005-0000-0000-0000F9090000}"/>
    <cellStyle name="Normal 3 2 18 2" xfId="1630" xr:uid="{00000000-0005-0000-0000-0000FA090000}"/>
    <cellStyle name="Normal 3 2 18 2 2" xfId="2539" xr:uid="{00000000-0005-0000-0000-0000FB090000}"/>
    <cellStyle name="Normal 3 2 18 2 2 2" xfId="5264" xr:uid="{00000000-0005-0000-0000-0000FC090000}"/>
    <cellStyle name="Normal 3 2 18 2 3" xfId="3444" xr:uid="{00000000-0005-0000-0000-0000FD090000}"/>
    <cellStyle name="Normal 3 2 18 2 4" xfId="4355" xr:uid="{00000000-0005-0000-0000-0000FE090000}"/>
    <cellStyle name="Normal 3 2 18 3" xfId="2061" xr:uid="{00000000-0005-0000-0000-0000FF090000}"/>
    <cellStyle name="Normal 3 2 18 3 2" xfId="4789" xr:uid="{00000000-0005-0000-0000-0000000A0000}"/>
    <cellStyle name="Normal 3 2 18 4" xfId="2971" xr:uid="{00000000-0005-0000-0000-0000010A0000}"/>
    <cellStyle name="Normal 3 2 18 5" xfId="3882" xr:uid="{00000000-0005-0000-0000-0000020A0000}"/>
    <cellStyle name="Normal 3 2 19" xfId="838" xr:uid="{00000000-0005-0000-0000-0000030A0000}"/>
    <cellStyle name="Normal 3 2 19 2" xfId="1631" xr:uid="{00000000-0005-0000-0000-0000040A0000}"/>
    <cellStyle name="Normal 3 2 19 2 2" xfId="2540" xr:uid="{00000000-0005-0000-0000-0000050A0000}"/>
    <cellStyle name="Normal 3 2 19 2 2 2" xfId="5265" xr:uid="{00000000-0005-0000-0000-0000060A0000}"/>
    <cellStyle name="Normal 3 2 19 2 3" xfId="3445" xr:uid="{00000000-0005-0000-0000-0000070A0000}"/>
    <cellStyle name="Normal 3 2 19 2 4" xfId="4356" xr:uid="{00000000-0005-0000-0000-0000080A0000}"/>
    <cellStyle name="Normal 3 2 19 3" xfId="2062" xr:uid="{00000000-0005-0000-0000-0000090A0000}"/>
    <cellStyle name="Normal 3 2 19 3 2" xfId="4790" xr:uid="{00000000-0005-0000-0000-00000A0A0000}"/>
    <cellStyle name="Normal 3 2 19 4" xfId="2972" xr:uid="{00000000-0005-0000-0000-00000B0A0000}"/>
    <cellStyle name="Normal 3 2 19 5" xfId="3883" xr:uid="{00000000-0005-0000-0000-00000C0A0000}"/>
    <cellStyle name="Normal 3 2 2" xfId="839" xr:uid="{00000000-0005-0000-0000-00000D0A0000}"/>
    <cellStyle name="Normal 3 2 2 10" xfId="2063" xr:uid="{00000000-0005-0000-0000-00000E0A0000}"/>
    <cellStyle name="Normal 3 2 2 10 2" xfId="4791" xr:uid="{00000000-0005-0000-0000-00000F0A0000}"/>
    <cellStyle name="Normal 3 2 2 11" xfId="2973" xr:uid="{00000000-0005-0000-0000-0000100A0000}"/>
    <cellStyle name="Normal 3 2 2 12" xfId="3884" xr:uid="{00000000-0005-0000-0000-0000110A0000}"/>
    <cellStyle name="Normal 3 2 2 2" xfId="840" xr:uid="{00000000-0005-0000-0000-0000120A0000}"/>
    <cellStyle name="Normal 3 2 2 2 2" xfId="841" xr:uid="{00000000-0005-0000-0000-0000130A0000}"/>
    <cellStyle name="Normal 3 2 2 2 2 2" xfId="1633" xr:uid="{00000000-0005-0000-0000-0000140A0000}"/>
    <cellStyle name="Normal 3 2 2 2 2 2 2" xfId="2542" xr:uid="{00000000-0005-0000-0000-0000150A0000}"/>
    <cellStyle name="Normal 3 2 2 2 2 2 2 2" xfId="5267" xr:uid="{00000000-0005-0000-0000-0000160A0000}"/>
    <cellStyle name="Normal 3 2 2 2 2 2 3" xfId="3447" xr:uid="{00000000-0005-0000-0000-0000170A0000}"/>
    <cellStyle name="Normal 3 2 2 2 2 2 4" xfId="4358" xr:uid="{00000000-0005-0000-0000-0000180A0000}"/>
    <cellStyle name="Normal 3 2 2 2 2 3" xfId="2064" xr:uid="{00000000-0005-0000-0000-0000190A0000}"/>
    <cellStyle name="Normal 3 2 2 2 2 3 2" xfId="4792" xr:uid="{00000000-0005-0000-0000-00001A0A0000}"/>
    <cellStyle name="Normal 3 2 2 2 2 4" xfId="2974" xr:uid="{00000000-0005-0000-0000-00001B0A0000}"/>
    <cellStyle name="Normal 3 2 2 2 2 5" xfId="3885" xr:uid="{00000000-0005-0000-0000-00001C0A0000}"/>
    <cellStyle name="Normal 3 2 2 2 3" xfId="842" xr:uid="{00000000-0005-0000-0000-00001D0A0000}"/>
    <cellStyle name="Normal 3 2 2 2 3 2" xfId="1634" xr:uid="{00000000-0005-0000-0000-00001E0A0000}"/>
    <cellStyle name="Normal 3 2 2 2 3 2 2" xfId="2543" xr:uid="{00000000-0005-0000-0000-00001F0A0000}"/>
    <cellStyle name="Normal 3 2 2 2 3 2 2 2" xfId="5268" xr:uid="{00000000-0005-0000-0000-0000200A0000}"/>
    <cellStyle name="Normal 3 2 2 2 3 2 3" xfId="3448" xr:uid="{00000000-0005-0000-0000-0000210A0000}"/>
    <cellStyle name="Normal 3 2 2 2 3 2 4" xfId="4359" xr:uid="{00000000-0005-0000-0000-0000220A0000}"/>
    <cellStyle name="Normal 3 2 2 2 3 3" xfId="2065" xr:uid="{00000000-0005-0000-0000-0000230A0000}"/>
    <cellStyle name="Normal 3 2 2 2 3 3 2" xfId="4793" xr:uid="{00000000-0005-0000-0000-0000240A0000}"/>
    <cellStyle name="Normal 3 2 2 2 3 4" xfId="2975" xr:uid="{00000000-0005-0000-0000-0000250A0000}"/>
    <cellStyle name="Normal 3 2 2 2 3 5" xfId="3886" xr:uid="{00000000-0005-0000-0000-0000260A0000}"/>
    <cellStyle name="Normal 3 2 2 2 4" xfId="843" xr:uid="{00000000-0005-0000-0000-0000270A0000}"/>
    <cellStyle name="Normal 3 2 2 2 4 2" xfId="1635" xr:uid="{00000000-0005-0000-0000-0000280A0000}"/>
    <cellStyle name="Normal 3 2 2 2 4 2 2" xfId="2544" xr:uid="{00000000-0005-0000-0000-0000290A0000}"/>
    <cellStyle name="Normal 3 2 2 2 4 2 2 2" xfId="5269" xr:uid="{00000000-0005-0000-0000-00002A0A0000}"/>
    <cellStyle name="Normal 3 2 2 2 4 2 3" xfId="3449" xr:uid="{00000000-0005-0000-0000-00002B0A0000}"/>
    <cellStyle name="Normal 3 2 2 2 4 2 4" xfId="4360" xr:uid="{00000000-0005-0000-0000-00002C0A0000}"/>
    <cellStyle name="Normal 3 2 2 2 4 3" xfId="2066" xr:uid="{00000000-0005-0000-0000-00002D0A0000}"/>
    <cellStyle name="Normal 3 2 2 2 4 3 2" xfId="4794" xr:uid="{00000000-0005-0000-0000-00002E0A0000}"/>
    <cellStyle name="Normal 3 2 2 2 4 4" xfId="2976" xr:uid="{00000000-0005-0000-0000-00002F0A0000}"/>
    <cellStyle name="Normal 3 2 2 2 4 5" xfId="3887" xr:uid="{00000000-0005-0000-0000-0000300A0000}"/>
    <cellStyle name="Normal 3 2 2 3" xfId="844" xr:uid="{00000000-0005-0000-0000-0000310A0000}"/>
    <cellStyle name="Normal 3 2 2 3 2" xfId="1636" xr:uid="{00000000-0005-0000-0000-0000320A0000}"/>
    <cellStyle name="Normal 3 2 2 3 2 2" xfId="2545" xr:uid="{00000000-0005-0000-0000-0000330A0000}"/>
    <cellStyle name="Normal 3 2 2 3 2 2 2" xfId="5270" xr:uid="{00000000-0005-0000-0000-0000340A0000}"/>
    <cellStyle name="Normal 3 2 2 3 2 3" xfId="3450" xr:uid="{00000000-0005-0000-0000-0000350A0000}"/>
    <cellStyle name="Normal 3 2 2 3 2 4" xfId="4361" xr:uid="{00000000-0005-0000-0000-0000360A0000}"/>
    <cellStyle name="Normal 3 2 2 3 3" xfId="2067" xr:uid="{00000000-0005-0000-0000-0000370A0000}"/>
    <cellStyle name="Normal 3 2 2 3 3 2" xfId="4795" xr:uid="{00000000-0005-0000-0000-0000380A0000}"/>
    <cellStyle name="Normal 3 2 2 3 4" xfId="2977" xr:uid="{00000000-0005-0000-0000-0000390A0000}"/>
    <cellStyle name="Normal 3 2 2 3 5" xfId="3888" xr:uid="{00000000-0005-0000-0000-00003A0A0000}"/>
    <cellStyle name="Normal 3 2 2 4" xfId="845" xr:uid="{00000000-0005-0000-0000-00003B0A0000}"/>
    <cellStyle name="Normal 3 2 2 4 2" xfId="1637" xr:uid="{00000000-0005-0000-0000-00003C0A0000}"/>
    <cellStyle name="Normal 3 2 2 4 2 2" xfId="2546" xr:uid="{00000000-0005-0000-0000-00003D0A0000}"/>
    <cellStyle name="Normal 3 2 2 4 2 2 2" xfId="5271" xr:uid="{00000000-0005-0000-0000-00003E0A0000}"/>
    <cellStyle name="Normal 3 2 2 4 2 3" xfId="3451" xr:uid="{00000000-0005-0000-0000-00003F0A0000}"/>
    <cellStyle name="Normal 3 2 2 4 2 4" xfId="4362" xr:uid="{00000000-0005-0000-0000-0000400A0000}"/>
    <cellStyle name="Normal 3 2 2 4 3" xfId="2068" xr:uid="{00000000-0005-0000-0000-0000410A0000}"/>
    <cellStyle name="Normal 3 2 2 4 3 2" xfId="4796" xr:uid="{00000000-0005-0000-0000-0000420A0000}"/>
    <cellStyle name="Normal 3 2 2 4 4" xfId="2978" xr:uid="{00000000-0005-0000-0000-0000430A0000}"/>
    <cellStyle name="Normal 3 2 2 4 5" xfId="3889" xr:uid="{00000000-0005-0000-0000-0000440A0000}"/>
    <cellStyle name="Normal 3 2 2 5" xfId="846" xr:uid="{00000000-0005-0000-0000-0000450A0000}"/>
    <cellStyle name="Normal 3 2 2 5 2" xfId="1638" xr:uid="{00000000-0005-0000-0000-0000460A0000}"/>
    <cellStyle name="Normal 3 2 2 5 2 2" xfId="2547" xr:uid="{00000000-0005-0000-0000-0000470A0000}"/>
    <cellStyle name="Normal 3 2 2 5 2 2 2" xfId="5272" xr:uid="{00000000-0005-0000-0000-0000480A0000}"/>
    <cellStyle name="Normal 3 2 2 5 2 3" xfId="3452" xr:uid="{00000000-0005-0000-0000-0000490A0000}"/>
    <cellStyle name="Normal 3 2 2 5 2 4" xfId="4363" xr:uid="{00000000-0005-0000-0000-00004A0A0000}"/>
    <cellStyle name="Normal 3 2 2 5 3" xfId="2069" xr:uid="{00000000-0005-0000-0000-00004B0A0000}"/>
    <cellStyle name="Normal 3 2 2 5 3 2" xfId="4797" xr:uid="{00000000-0005-0000-0000-00004C0A0000}"/>
    <cellStyle name="Normal 3 2 2 5 4" xfId="2979" xr:uid="{00000000-0005-0000-0000-00004D0A0000}"/>
    <cellStyle name="Normal 3 2 2 5 5" xfId="3890" xr:uid="{00000000-0005-0000-0000-00004E0A0000}"/>
    <cellStyle name="Normal 3 2 2 6" xfId="847" xr:uid="{00000000-0005-0000-0000-00004F0A0000}"/>
    <cellStyle name="Normal 3 2 2 6 2" xfId="1639" xr:uid="{00000000-0005-0000-0000-0000500A0000}"/>
    <cellStyle name="Normal 3 2 2 6 2 2" xfId="2548" xr:uid="{00000000-0005-0000-0000-0000510A0000}"/>
    <cellStyle name="Normal 3 2 2 6 2 2 2" xfId="5273" xr:uid="{00000000-0005-0000-0000-0000520A0000}"/>
    <cellStyle name="Normal 3 2 2 6 2 3" xfId="3453" xr:uid="{00000000-0005-0000-0000-0000530A0000}"/>
    <cellStyle name="Normal 3 2 2 6 2 4" xfId="4364" xr:uid="{00000000-0005-0000-0000-0000540A0000}"/>
    <cellStyle name="Normal 3 2 2 6 3" xfId="2070" xr:uid="{00000000-0005-0000-0000-0000550A0000}"/>
    <cellStyle name="Normal 3 2 2 6 3 2" xfId="4798" xr:uid="{00000000-0005-0000-0000-0000560A0000}"/>
    <cellStyle name="Normal 3 2 2 6 4" xfId="2980" xr:uid="{00000000-0005-0000-0000-0000570A0000}"/>
    <cellStyle name="Normal 3 2 2 6 5" xfId="3891" xr:uid="{00000000-0005-0000-0000-0000580A0000}"/>
    <cellStyle name="Normal 3 2 2 7" xfId="848" xr:uid="{00000000-0005-0000-0000-0000590A0000}"/>
    <cellStyle name="Normal 3 2 2 8" xfId="849" xr:uid="{00000000-0005-0000-0000-00005A0A0000}"/>
    <cellStyle name="Normal 3 2 2 9" xfId="1632" xr:uid="{00000000-0005-0000-0000-00005B0A0000}"/>
    <cellStyle name="Normal 3 2 2 9 2" xfId="2541" xr:uid="{00000000-0005-0000-0000-00005C0A0000}"/>
    <cellStyle name="Normal 3 2 2 9 2 2" xfId="5266" xr:uid="{00000000-0005-0000-0000-00005D0A0000}"/>
    <cellStyle name="Normal 3 2 2 9 3" xfId="3446" xr:uid="{00000000-0005-0000-0000-00005E0A0000}"/>
    <cellStyle name="Normal 3 2 2 9 4" xfId="4357" xr:uid="{00000000-0005-0000-0000-00005F0A0000}"/>
    <cellStyle name="Normal 3 2 20" xfId="850" xr:uid="{00000000-0005-0000-0000-0000600A0000}"/>
    <cellStyle name="Normal 3 2 20 2" xfId="1640" xr:uid="{00000000-0005-0000-0000-0000610A0000}"/>
    <cellStyle name="Normal 3 2 20 2 2" xfId="2549" xr:uid="{00000000-0005-0000-0000-0000620A0000}"/>
    <cellStyle name="Normal 3 2 20 2 2 2" xfId="5274" xr:uid="{00000000-0005-0000-0000-0000630A0000}"/>
    <cellStyle name="Normal 3 2 20 2 3" xfId="3454" xr:uid="{00000000-0005-0000-0000-0000640A0000}"/>
    <cellStyle name="Normal 3 2 20 2 4" xfId="4365" xr:uid="{00000000-0005-0000-0000-0000650A0000}"/>
    <cellStyle name="Normal 3 2 20 3" xfId="2071" xr:uid="{00000000-0005-0000-0000-0000660A0000}"/>
    <cellStyle name="Normal 3 2 20 3 2" xfId="4799" xr:uid="{00000000-0005-0000-0000-0000670A0000}"/>
    <cellStyle name="Normal 3 2 20 4" xfId="2981" xr:uid="{00000000-0005-0000-0000-0000680A0000}"/>
    <cellStyle name="Normal 3 2 20 5" xfId="3892" xr:uid="{00000000-0005-0000-0000-0000690A0000}"/>
    <cellStyle name="Normal 3 2 21" xfId="851" xr:uid="{00000000-0005-0000-0000-00006A0A0000}"/>
    <cellStyle name="Normal 3 2 21 2" xfId="1641" xr:uid="{00000000-0005-0000-0000-00006B0A0000}"/>
    <cellStyle name="Normal 3 2 21 2 2" xfId="2550" xr:uid="{00000000-0005-0000-0000-00006C0A0000}"/>
    <cellStyle name="Normal 3 2 21 2 2 2" xfId="5275" xr:uid="{00000000-0005-0000-0000-00006D0A0000}"/>
    <cellStyle name="Normal 3 2 21 2 3" xfId="3455" xr:uid="{00000000-0005-0000-0000-00006E0A0000}"/>
    <cellStyle name="Normal 3 2 21 2 4" xfId="4366" xr:uid="{00000000-0005-0000-0000-00006F0A0000}"/>
    <cellStyle name="Normal 3 2 21 3" xfId="2072" xr:uid="{00000000-0005-0000-0000-0000700A0000}"/>
    <cellStyle name="Normal 3 2 21 3 2" xfId="4800" xr:uid="{00000000-0005-0000-0000-0000710A0000}"/>
    <cellStyle name="Normal 3 2 21 4" xfId="2982" xr:uid="{00000000-0005-0000-0000-0000720A0000}"/>
    <cellStyle name="Normal 3 2 21 5" xfId="3893" xr:uid="{00000000-0005-0000-0000-0000730A0000}"/>
    <cellStyle name="Normal 3 2 22" xfId="852" xr:uid="{00000000-0005-0000-0000-0000740A0000}"/>
    <cellStyle name="Normal 3 2 22 2" xfId="1642" xr:uid="{00000000-0005-0000-0000-0000750A0000}"/>
    <cellStyle name="Normal 3 2 22 2 2" xfId="2551" xr:uid="{00000000-0005-0000-0000-0000760A0000}"/>
    <cellStyle name="Normal 3 2 22 2 2 2" xfId="5276" xr:uid="{00000000-0005-0000-0000-0000770A0000}"/>
    <cellStyle name="Normal 3 2 22 2 3" xfId="3456" xr:uid="{00000000-0005-0000-0000-0000780A0000}"/>
    <cellStyle name="Normal 3 2 22 2 4" xfId="4367" xr:uid="{00000000-0005-0000-0000-0000790A0000}"/>
    <cellStyle name="Normal 3 2 22 3" xfId="2073" xr:uid="{00000000-0005-0000-0000-00007A0A0000}"/>
    <cellStyle name="Normal 3 2 22 3 2" xfId="4801" xr:uid="{00000000-0005-0000-0000-00007B0A0000}"/>
    <cellStyle name="Normal 3 2 22 4" xfId="2983" xr:uid="{00000000-0005-0000-0000-00007C0A0000}"/>
    <cellStyle name="Normal 3 2 22 5" xfId="3894" xr:uid="{00000000-0005-0000-0000-00007D0A0000}"/>
    <cellStyle name="Normal 3 2 23" xfId="853" xr:uid="{00000000-0005-0000-0000-00007E0A0000}"/>
    <cellStyle name="Normal 3 2 23 2" xfId="1643" xr:uid="{00000000-0005-0000-0000-00007F0A0000}"/>
    <cellStyle name="Normal 3 2 23 2 2" xfId="2552" xr:uid="{00000000-0005-0000-0000-0000800A0000}"/>
    <cellStyle name="Normal 3 2 23 2 2 2" xfId="5277" xr:uid="{00000000-0005-0000-0000-0000810A0000}"/>
    <cellStyle name="Normal 3 2 23 2 3" xfId="3457" xr:uid="{00000000-0005-0000-0000-0000820A0000}"/>
    <cellStyle name="Normal 3 2 23 2 4" xfId="4368" xr:uid="{00000000-0005-0000-0000-0000830A0000}"/>
    <cellStyle name="Normal 3 2 23 3" xfId="2074" xr:uid="{00000000-0005-0000-0000-0000840A0000}"/>
    <cellStyle name="Normal 3 2 23 3 2" xfId="4802" xr:uid="{00000000-0005-0000-0000-0000850A0000}"/>
    <cellStyle name="Normal 3 2 23 4" xfId="2984" xr:uid="{00000000-0005-0000-0000-0000860A0000}"/>
    <cellStyle name="Normal 3 2 23 5" xfId="3895" xr:uid="{00000000-0005-0000-0000-0000870A0000}"/>
    <cellStyle name="Normal 3 2 24" xfId="854" xr:uid="{00000000-0005-0000-0000-0000880A0000}"/>
    <cellStyle name="Normal 3 2 24 2" xfId="1644" xr:uid="{00000000-0005-0000-0000-0000890A0000}"/>
    <cellStyle name="Normal 3 2 24 2 2" xfId="2553" xr:uid="{00000000-0005-0000-0000-00008A0A0000}"/>
    <cellStyle name="Normal 3 2 24 2 2 2" xfId="5278" xr:uid="{00000000-0005-0000-0000-00008B0A0000}"/>
    <cellStyle name="Normal 3 2 24 2 3" xfId="3458" xr:uid="{00000000-0005-0000-0000-00008C0A0000}"/>
    <cellStyle name="Normal 3 2 24 2 4" xfId="4369" xr:uid="{00000000-0005-0000-0000-00008D0A0000}"/>
    <cellStyle name="Normal 3 2 24 3" xfId="2075" xr:uid="{00000000-0005-0000-0000-00008E0A0000}"/>
    <cellStyle name="Normal 3 2 24 3 2" xfId="4803" xr:uid="{00000000-0005-0000-0000-00008F0A0000}"/>
    <cellStyle name="Normal 3 2 24 4" xfId="2985" xr:uid="{00000000-0005-0000-0000-0000900A0000}"/>
    <cellStyle name="Normal 3 2 24 5" xfId="3896" xr:uid="{00000000-0005-0000-0000-0000910A0000}"/>
    <cellStyle name="Normal 3 2 25" xfId="855" xr:uid="{00000000-0005-0000-0000-0000920A0000}"/>
    <cellStyle name="Normal 3 2 25 2" xfId="1645" xr:uid="{00000000-0005-0000-0000-0000930A0000}"/>
    <cellStyle name="Normal 3 2 25 2 2" xfId="2554" xr:uid="{00000000-0005-0000-0000-0000940A0000}"/>
    <cellStyle name="Normal 3 2 25 2 2 2" xfId="5279" xr:uid="{00000000-0005-0000-0000-0000950A0000}"/>
    <cellStyle name="Normal 3 2 25 2 3" xfId="3459" xr:uid="{00000000-0005-0000-0000-0000960A0000}"/>
    <cellStyle name="Normal 3 2 25 2 4" xfId="4370" xr:uid="{00000000-0005-0000-0000-0000970A0000}"/>
    <cellStyle name="Normal 3 2 25 3" xfId="2076" xr:uid="{00000000-0005-0000-0000-0000980A0000}"/>
    <cellStyle name="Normal 3 2 25 3 2" xfId="4804" xr:uid="{00000000-0005-0000-0000-0000990A0000}"/>
    <cellStyle name="Normal 3 2 25 4" xfId="2986" xr:uid="{00000000-0005-0000-0000-00009A0A0000}"/>
    <cellStyle name="Normal 3 2 25 5" xfId="3897" xr:uid="{00000000-0005-0000-0000-00009B0A0000}"/>
    <cellStyle name="Normal 3 2 26" xfId="856" xr:uid="{00000000-0005-0000-0000-00009C0A0000}"/>
    <cellStyle name="Normal 3 2 26 2" xfId="1646" xr:uid="{00000000-0005-0000-0000-00009D0A0000}"/>
    <cellStyle name="Normal 3 2 26 2 2" xfId="2555" xr:uid="{00000000-0005-0000-0000-00009E0A0000}"/>
    <cellStyle name="Normal 3 2 26 2 2 2" xfId="5280" xr:uid="{00000000-0005-0000-0000-00009F0A0000}"/>
    <cellStyle name="Normal 3 2 26 2 3" xfId="3460" xr:uid="{00000000-0005-0000-0000-0000A00A0000}"/>
    <cellStyle name="Normal 3 2 26 2 4" xfId="4371" xr:uid="{00000000-0005-0000-0000-0000A10A0000}"/>
    <cellStyle name="Normal 3 2 26 3" xfId="2077" xr:uid="{00000000-0005-0000-0000-0000A20A0000}"/>
    <cellStyle name="Normal 3 2 26 3 2" xfId="4805" xr:uid="{00000000-0005-0000-0000-0000A30A0000}"/>
    <cellStyle name="Normal 3 2 26 4" xfId="2987" xr:uid="{00000000-0005-0000-0000-0000A40A0000}"/>
    <cellStyle name="Normal 3 2 26 5" xfId="3898" xr:uid="{00000000-0005-0000-0000-0000A50A0000}"/>
    <cellStyle name="Normal 3 2 27" xfId="857" xr:uid="{00000000-0005-0000-0000-0000A60A0000}"/>
    <cellStyle name="Normal 3 2 27 2" xfId="1647" xr:uid="{00000000-0005-0000-0000-0000A70A0000}"/>
    <cellStyle name="Normal 3 2 27 2 2" xfId="2556" xr:uid="{00000000-0005-0000-0000-0000A80A0000}"/>
    <cellStyle name="Normal 3 2 27 2 2 2" xfId="5281" xr:uid="{00000000-0005-0000-0000-0000A90A0000}"/>
    <cellStyle name="Normal 3 2 27 2 3" xfId="3461" xr:uid="{00000000-0005-0000-0000-0000AA0A0000}"/>
    <cellStyle name="Normal 3 2 27 2 4" xfId="4372" xr:uid="{00000000-0005-0000-0000-0000AB0A0000}"/>
    <cellStyle name="Normal 3 2 27 3" xfId="2078" xr:uid="{00000000-0005-0000-0000-0000AC0A0000}"/>
    <cellStyle name="Normal 3 2 27 3 2" xfId="4806" xr:uid="{00000000-0005-0000-0000-0000AD0A0000}"/>
    <cellStyle name="Normal 3 2 27 4" xfId="2988" xr:uid="{00000000-0005-0000-0000-0000AE0A0000}"/>
    <cellStyle name="Normal 3 2 27 5" xfId="3899" xr:uid="{00000000-0005-0000-0000-0000AF0A0000}"/>
    <cellStyle name="Normal 3 2 28" xfId="858" xr:uid="{00000000-0005-0000-0000-0000B00A0000}"/>
    <cellStyle name="Normal 3 2 28 2" xfId="1648" xr:uid="{00000000-0005-0000-0000-0000B10A0000}"/>
    <cellStyle name="Normal 3 2 28 2 2" xfId="2557" xr:uid="{00000000-0005-0000-0000-0000B20A0000}"/>
    <cellStyle name="Normal 3 2 28 2 2 2" xfId="5282" xr:uid="{00000000-0005-0000-0000-0000B30A0000}"/>
    <cellStyle name="Normal 3 2 28 2 3" xfId="3462" xr:uid="{00000000-0005-0000-0000-0000B40A0000}"/>
    <cellStyle name="Normal 3 2 28 2 4" xfId="4373" xr:uid="{00000000-0005-0000-0000-0000B50A0000}"/>
    <cellStyle name="Normal 3 2 28 3" xfId="2079" xr:uid="{00000000-0005-0000-0000-0000B60A0000}"/>
    <cellStyle name="Normal 3 2 28 3 2" xfId="4807" xr:uid="{00000000-0005-0000-0000-0000B70A0000}"/>
    <cellStyle name="Normal 3 2 28 4" xfId="2989" xr:uid="{00000000-0005-0000-0000-0000B80A0000}"/>
    <cellStyle name="Normal 3 2 28 5" xfId="3900" xr:uid="{00000000-0005-0000-0000-0000B90A0000}"/>
    <cellStyle name="Normal 3 2 29" xfId="859" xr:uid="{00000000-0005-0000-0000-0000BA0A0000}"/>
    <cellStyle name="Normal 3 2 29 2" xfId="1649" xr:uid="{00000000-0005-0000-0000-0000BB0A0000}"/>
    <cellStyle name="Normal 3 2 29 2 2" xfId="2558" xr:uid="{00000000-0005-0000-0000-0000BC0A0000}"/>
    <cellStyle name="Normal 3 2 29 2 2 2" xfId="5283" xr:uid="{00000000-0005-0000-0000-0000BD0A0000}"/>
    <cellStyle name="Normal 3 2 29 2 3" xfId="3463" xr:uid="{00000000-0005-0000-0000-0000BE0A0000}"/>
    <cellStyle name="Normal 3 2 29 2 4" xfId="4374" xr:uid="{00000000-0005-0000-0000-0000BF0A0000}"/>
    <cellStyle name="Normal 3 2 29 3" xfId="2080" xr:uid="{00000000-0005-0000-0000-0000C00A0000}"/>
    <cellStyle name="Normal 3 2 29 3 2" xfId="4808" xr:uid="{00000000-0005-0000-0000-0000C10A0000}"/>
    <cellStyle name="Normal 3 2 29 4" xfId="2990" xr:uid="{00000000-0005-0000-0000-0000C20A0000}"/>
    <cellStyle name="Normal 3 2 29 5" xfId="3901" xr:uid="{00000000-0005-0000-0000-0000C30A0000}"/>
    <cellStyle name="Normal 3 2 3" xfId="860" xr:uid="{00000000-0005-0000-0000-0000C40A0000}"/>
    <cellStyle name="Normal 3 2 3 2" xfId="1650" xr:uid="{00000000-0005-0000-0000-0000C50A0000}"/>
    <cellStyle name="Normal 3 2 3 2 2" xfId="2559" xr:uid="{00000000-0005-0000-0000-0000C60A0000}"/>
    <cellStyle name="Normal 3 2 3 2 2 2" xfId="5284" xr:uid="{00000000-0005-0000-0000-0000C70A0000}"/>
    <cellStyle name="Normal 3 2 3 2 3" xfId="3464" xr:uid="{00000000-0005-0000-0000-0000C80A0000}"/>
    <cellStyle name="Normal 3 2 3 2 4" xfId="4375" xr:uid="{00000000-0005-0000-0000-0000C90A0000}"/>
    <cellStyle name="Normal 3 2 3 3" xfId="2081" xr:uid="{00000000-0005-0000-0000-0000CA0A0000}"/>
    <cellStyle name="Normal 3 2 3 3 2" xfId="4809" xr:uid="{00000000-0005-0000-0000-0000CB0A0000}"/>
    <cellStyle name="Normal 3 2 3 4" xfId="2991" xr:uid="{00000000-0005-0000-0000-0000CC0A0000}"/>
    <cellStyle name="Normal 3 2 3 5" xfId="3902" xr:uid="{00000000-0005-0000-0000-0000CD0A0000}"/>
    <cellStyle name="Normal 3 2 30" xfId="861" xr:uid="{00000000-0005-0000-0000-0000CE0A0000}"/>
    <cellStyle name="Normal 3 2 30 2" xfId="1651" xr:uid="{00000000-0005-0000-0000-0000CF0A0000}"/>
    <cellStyle name="Normal 3 2 30 2 2" xfId="2560" xr:uid="{00000000-0005-0000-0000-0000D00A0000}"/>
    <cellStyle name="Normal 3 2 30 2 2 2" xfId="5285" xr:uid="{00000000-0005-0000-0000-0000D10A0000}"/>
    <cellStyle name="Normal 3 2 30 2 3" xfId="3465" xr:uid="{00000000-0005-0000-0000-0000D20A0000}"/>
    <cellStyle name="Normal 3 2 30 2 4" xfId="4376" xr:uid="{00000000-0005-0000-0000-0000D30A0000}"/>
    <cellStyle name="Normal 3 2 30 3" xfId="2082" xr:uid="{00000000-0005-0000-0000-0000D40A0000}"/>
    <cellStyle name="Normal 3 2 30 3 2" xfId="4810" xr:uid="{00000000-0005-0000-0000-0000D50A0000}"/>
    <cellStyle name="Normal 3 2 30 4" xfId="2992" xr:uid="{00000000-0005-0000-0000-0000D60A0000}"/>
    <cellStyle name="Normal 3 2 30 5" xfId="3903" xr:uid="{00000000-0005-0000-0000-0000D70A0000}"/>
    <cellStyle name="Normal 3 2 31" xfId="862" xr:uid="{00000000-0005-0000-0000-0000D80A0000}"/>
    <cellStyle name="Normal 3 2 31 2" xfId="1652" xr:uid="{00000000-0005-0000-0000-0000D90A0000}"/>
    <cellStyle name="Normal 3 2 31 2 2" xfId="2561" xr:uid="{00000000-0005-0000-0000-0000DA0A0000}"/>
    <cellStyle name="Normal 3 2 31 2 2 2" xfId="5286" xr:uid="{00000000-0005-0000-0000-0000DB0A0000}"/>
    <cellStyle name="Normal 3 2 31 2 3" xfId="3466" xr:uid="{00000000-0005-0000-0000-0000DC0A0000}"/>
    <cellStyle name="Normal 3 2 31 2 4" xfId="4377" xr:uid="{00000000-0005-0000-0000-0000DD0A0000}"/>
    <cellStyle name="Normal 3 2 31 3" xfId="2083" xr:uid="{00000000-0005-0000-0000-0000DE0A0000}"/>
    <cellStyle name="Normal 3 2 31 3 2" xfId="4811" xr:uid="{00000000-0005-0000-0000-0000DF0A0000}"/>
    <cellStyle name="Normal 3 2 31 4" xfId="2993" xr:uid="{00000000-0005-0000-0000-0000E00A0000}"/>
    <cellStyle name="Normal 3 2 31 5" xfId="3904" xr:uid="{00000000-0005-0000-0000-0000E10A0000}"/>
    <cellStyle name="Normal 3 2 32" xfId="863" xr:uid="{00000000-0005-0000-0000-0000E20A0000}"/>
    <cellStyle name="Normal 3 2 32 2" xfId="1653" xr:uid="{00000000-0005-0000-0000-0000E30A0000}"/>
    <cellStyle name="Normal 3 2 32 2 2" xfId="2562" xr:uid="{00000000-0005-0000-0000-0000E40A0000}"/>
    <cellStyle name="Normal 3 2 32 2 2 2" xfId="5287" xr:uid="{00000000-0005-0000-0000-0000E50A0000}"/>
    <cellStyle name="Normal 3 2 32 2 3" xfId="3467" xr:uid="{00000000-0005-0000-0000-0000E60A0000}"/>
    <cellStyle name="Normal 3 2 32 2 4" xfId="4378" xr:uid="{00000000-0005-0000-0000-0000E70A0000}"/>
    <cellStyle name="Normal 3 2 32 3" xfId="2084" xr:uid="{00000000-0005-0000-0000-0000E80A0000}"/>
    <cellStyle name="Normal 3 2 32 3 2" xfId="4812" xr:uid="{00000000-0005-0000-0000-0000E90A0000}"/>
    <cellStyle name="Normal 3 2 32 4" xfId="2994" xr:uid="{00000000-0005-0000-0000-0000EA0A0000}"/>
    <cellStyle name="Normal 3 2 32 5" xfId="3905" xr:uid="{00000000-0005-0000-0000-0000EB0A0000}"/>
    <cellStyle name="Normal 3 2 33" xfId="864" xr:uid="{00000000-0005-0000-0000-0000EC0A0000}"/>
    <cellStyle name="Normal 3 2 33 2" xfId="1654" xr:uid="{00000000-0005-0000-0000-0000ED0A0000}"/>
    <cellStyle name="Normal 3 2 33 2 2" xfId="2563" xr:uid="{00000000-0005-0000-0000-0000EE0A0000}"/>
    <cellStyle name="Normal 3 2 33 2 2 2" xfId="5288" xr:uid="{00000000-0005-0000-0000-0000EF0A0000}"/>
    <cellStyle name="Normal 3 2 33 2 3" xfId="3468" xr:uid="{00000000-0005-0000-0000-0000F00A0000}"/>
    <cellStyle name="Normal 3 2 33 2 4" xfId="4379" xr:uid="{00000000-0005-0000-0000-0000F10A0000}"/>
    <cellStyle name="Normal 3 2 33 3" xfId="2085" xr:uid="{00000000-0005-0000-0000-0000F20A0000}"/>
    <cellStyle name="Normal 3 2 33 3 2" xfId="4813" xr:uid="{00000000-0005-0000-0000-0000F30A0000}"/>
    <cellStyle name="Normal 3 2 33 4" xfId="2995" xr:uid="{00000000-0005-0000-0000-0000F40A0000}"/>
    <cellStyle name="Normal 3 2 33 5" xfId="3906" xr:uid="{00000000-0005-0000-0000-0000F50A0000}"/>
    <cellStyle name="Normal 3 2 34" xfId="865" xr:uid="{00000000-0005-0000-0000-0000F60A0000}"/>
    <cellStyle name="Normal 3 2 34 2" xfId="1655" xr:uid="{00000000-0005-0000-0000-0000F70A0000}"/>
    <cellStyle name="Normal 3 2 34 2 2" xfId="2564" xr:uid="{00000000-0005-0000-0000-0000F80A0000}"/>
    <cellStyle name="Normal 3 2 34 2 2 2" xfId="5289" xr:uid="{00000000-0005-0000-0000-0000F90A0000}"/>
    <cellStyle name="Normal 3 2 34 2 3" xfId="3469" xr:uid="{00000000-0005-0000-0000-0000FA0A0000}"/>
    <cellStyle name="Normal 3 2 34 2 4" xfId="4380" xr:uid="{00000000-0005-0000-0000-0000FB0A0000}"/>
    <cellStyle name="Normal 3 2 34 3" xfId="2086" xr:uid="{00000000-0005-0000-0000-0000FC0A0000}"/>
    <cellStyle name="Normal 3 2 34 3 2" xfId="4814" xr:uid="{00000000-0005-0000-0000-0000FD0A0000}"/>
    <cellStyle name="Normal 3 2 34 4" xfId="2996" xr:uid="{00000000-0005-0000-0000-0000FE0A0000}"/>
    <cellStyle name="Normal 3 2 34 5" xfId="3907" xr:uid="{00000000-0005-0000-0000-0000FF0A0000}"/>
    <cellStyle name="Normal 3 2 35" xfId="866" xr:uid="{00000000-0005-0000-0000-0000000B0000}"/>
    <cellStyle name="Normal 3 2 35 2" xfId="1656" xr:uid="{00000000-0005-0000-0000-0000010B0000}"/>
    <cellStyle name="Normal 3 2 35 2 2" xfId="2565" xr:uid="{00000000-0005-0000-0000-0000020B0000}"/>
    <cellStyle name="Normal 3 2 35 2 2 2" xfId="5290" xr:uid="{00000000-0005-0000-0000-0000030B0000}"/>
    <cellStyle name="Normal 3 2 35 2 3" xfId="3470" xr:uid="{00000000-0005-0000-0000-0000040B0000}"/>
    <cellStyle name="Normal 3 2 35 2 4" xfId="4381" xr:uid="{00000000-0005-0000-0000-0000050B0000}"/>
    <cellStyle name="Normal 3 2 35 3" xfId="2087" xr:uid="{00000000-0005-0000-0000-0000060B0000}"/>
    <cellStyle name="Normal 3 2 35 3 2" xfId="4815" xr:uid="{00000000-0005-0000-0000-0000070B0000}"/>
    <cellStyle name="Normal 3 2 35 4" xfId="2997" xr:uid="{00000000-0005-0000-0000-0000080B0000}"/>
    <cellStyle name="Normal 3 2 35 5" xfId="3908" xr:uid="{00000000-0005-0000-0000-0000090B0000}"/>
    <cellStyle name="Normal 3 2 36" xfId="867" xr:uid="{00000000-0005-0000-0000-00000A0B0000}"/>
    <cellStyle name="Normal 3 2 36 2" xfId="1657" xr:uid="{00000000-0005-0000-0000-00000B0B0000}"/>
    <cellStyle name="Normal 3 2 36 2 2" xfId="2566" xr:uid="{00000000-0005-0000-0000-00000C0B0000}"/>
    <cellStyle name="Normal 3 2 36 2 2 2" xfId="5291" xr:uid="{00000000-0005-0000-0000-00000D0B0000}"/>
    <cellStyle name="Normal 3 2 36 2 3" xfId="3471" xr:uid="{00000000-0005-0000-0000-00000E0B0000}"/>
    <cellStyle name="Normal 3 2 36 2 4" xfId="4382" xr:uid="{00000000-0005-0000-0000-00000F0B0000}"/>
    <cellStyle name="Normal 3 2 36 3" xfId="2088" xr:uid="{00000000-0005-0000-0000-0000100B0000}"/>
    <cellStyle name="Normal 3 2 36 3 2" xfId="4816" xr:uid="{00000000-0005-0000-0000-0000110B0000}"/>
    <cellStyle name="Normal 3 2 36 4" xfId="2998" xr:uid="{00000000-0005-0000-0000-0000120B0000}"/>
    <cellStyle name="Normal 3 2 36 5" xfId="3909" xr:uid="{00000000-0005-0000-0000-0000130B0000}"/>
    <cellStyle name="Normal 3 2 37" xfId="868" xr:uid="{00000000-0005-0000-0000-0000140B0000}"/>
    <cellStyle name="Normal 3 2 37 2" xfId="1658" xr:uid="{00000000-0005-0000-0000-0000150B0000}"/>
    <cellStyle name="Normal 3 2 37 2 2" xfId="2567" xr:uid="{00000000-0005-0000-0000-0000160B0000}"/>
    <cellStyle name="Normal 3 2 37 2 2 2" xfId="5292" xr:uid="{00000000-0005-0000-0000-0000170B0000}"/>
    <cellStyle name="Normal 3 2 37 2 3" xfId="3472" xr:uid="{00000000-0005-0000-0000-0000180B0000}"/>
    <cellStyle name="Normal 3 2 37 2 4" xfId="4383" xr:uid="{00000000-0005-0000-0000-0000190B0000}"/>
    <cellStyle name="Normal 3 2 37 3" xfId="2089" xr:uid="{00000000-0005-0000-0000-00001A0B0000}"/>
    <cellStyle name="Normal 3 2 37 3 2" xfId="4817" xr:uid="{00000000-0005-0000-0000-00001B0B0000}"/>
    <cellStyle name="Normal 3 2 37 4" xfId="2999" xr:uid="{00000000-0005-0000-0000-00001C0B0000}"/>
    <cellStyle name="Normal 3 2 37 5" xfId="3910" xr:uid="{00000000-0005-0000-0000-00001D0B0000}"/>
    <cellStyle name="Normal 3 2 38" xfId="869" xr:uid="{00000000-0005-0000-0000-00001E0B0000}"/>
    <cellStyle name="Normal 3 2 38 2" xfId="1659" xr:uid="{00000000-0005-0000-0000-00001F0B0000}"/>
    <cellStyle name="Normal 3 2 38 2 2" xfId="2568" xr:uid="{00000000-0005-0000-0000-0000200B0000}"/>
    <cellStyle name="Normal 3 2 38 2 2 2" xfId="5293" xr:uid="{00000000-0005-0000-0000-0000210B0000}"/>
    <cellStyle name="Normal 3 2 38 2 3" xfId="3473" xr:uid="{00000000-0005-0000-0000-0000220B0000}"/>
    <cellStyle name="Normal 3 2 38 2 4" xfId="4384" xr:uid="{00000000-0005-0000-0000-0000230B0000}"/>
    <cellStyle name="Normal 3 2 38 3" xfId="2090" xr:uid="{00000000-0005-0000-0000-0000240B0000}"/>
    <cellStyle name="Normal 3 2 38 3 2" xfId="4818" xr:uid="{00000000-0005-0000-0000-0000250B0000}"/>
    <cellStyle name="Normal 3 2 38 4" xfId="3000" xr:uid="{00000000-0005-0000-0000-0000260B0000}"/>
    <cellStyle name="Normal 3 2 38 5" xfId="3911" xr:uid="{00000000-0005-0000-0000-0000270B0000}"/>
    <cellStyle name="Normal 3 2 39" xfId="870" xr:uid="{00000000-0005-0000-0000-0000280B0000}"/>
    <cellStyle name="Normal 3 2 39 2" xfId="1660" xr:uid="{00000000-0005-0000-0000-0000290B0000}"/>
    <cellStyle name="Normal 3 2 39 2 2" xfId="2569" xr:uid="{00000000-0005-0000-0000-00002A0B0000}"/>
    <cellStyle name="Normal 3 2 39 2 2 2" xfId="5294" xr:uid="{00000000-0005-0000-0000-00002B0B0000}"/>
    <cellStyle name="Normal 3 2 39 2 3" xfId="3474" xr:uid="{00000000-0005-0000-0000-00002C0B0000}"/>
    <cellStyle name="Normal 3 2 39 2 4" xfId="4385" xr:uid="{00000000-0005-0000-0000-00002D0B0000}"/>
    <cellStyle name="Normal 3 2 39 3" xfId="2091" xr:uid="{00000000-0005-0000-0000-00002E0B0000}"/>
    <cellStyle name="Normal 3 2 39 3 2" xfId="4819" xr:uid="{00000000-0005-0000-0000-00002F0B0000}"/>
    <cellStyle name="Normal 3 2 39 4" xfId="3001" xr:uid="{00000000-0005-0000-0000-0000300B0000}"/>
    <cellStyle name="Normal 3 2 39 5" xfId="3912" xr:uid="{00000000-0005-0000-0000-0000310B0000}"/>
    <cellStyle name="Normal 3 2 4" xfId="871" xr:uid="{00000000-0005-0000-0000-0000320B0000}"/>
    <cellStyle name="Normal 3 2 4 2" xfId="1661" xr:uid="{00000000-0005-0000-0000-0000330B0000}"/>
    <cellStyle name="Normal 3 2 4 2 2" xfId="2570" xr:uid="{00000000-0005-0000-0000-0000340B0000}"/>
    <cellStyle name="Normal 3 2 4 2 2 2" xfId="5295" xr:uid="{00000000-0005-0000-0000-0000350B0000}"/>
    <cellStyle name="Normal 3 2 4 2 3" xfId="3475" xr:uid="{00000000-0005-0000-0000-0000360B0000}"/>
    <cellStyle name="Normal 3 2 4 2 4" xfId="4386" xr:uid="{00000000-0005-0000-0000-0000370B0000}"/>
    <cellStyle name="Normal 3 2 4 3" xfId="2092" xr:uid="{00000000-0005-0000-0000-0000380B0000}"/>
    <cellStyle name="Normal 3 2 4 3 2" xfId="4820" xr:uid="{00000000-0005-0000-0000-0000390B0000}"/>
    <cellStyle name="Normal 3 2 4 4" xfId="3002" xr:uid="{00000000-0005-0000-0000-00003A0B0000}"/>
    <cellStyle name="Normal 3 2 4 5" xfId="3913" xr:uid="{00000000-0005-0000-0000-00003B0B0000}"/>
    <cellStyle name="Normal 3 2 40" xfId="872" xr:uid="{00000000-0005-0000-0000-00003C0B0000}"/>
    <cellStyle name="Normal 3 2 40 2" xfId="1662" xr:uid="{00000000-0005-0000-0000-00003D0B0000}"/>
    <cellStyle name="Normal 3 2 40 2 2" xfId="2571" xr:uid="{00000000-0005-0000-0000-00003E0B0000}"/>
    <cellStyle name="Normal 3 2 40 2 2 2" xfId="5296" xr:uid="{00000000-0005-0000-0000-00003F0B0000}"/>
    <cellStyle name="Normal 3 2 40 2 3" xfId="3476" xr:uid="{00000000-0005-0000-0000-0000400B0000}"/>
    <cellStyle name="Normal 3 2 40 2 4" xfId="4387" xr:uid="{00000000-0005-0000-0000-0000410B0000}"/>
    <cellStyle name="Normal 3 2 40 3" xfId="2093" xr:uid="{00000000-0005-0000-0000-0000420B0000}"/>
    <cellStyle name="Normal 3 2 40 3 2" xfId="4821" xr:uid="{00000000-0005-0000-0000-0000430B0000}"/>
    <cellStyle name="Normal 3 2 40 4" xfId="3003" xr:uid="{00000000-0005-0000-0000-0000440B0000}"/>
    <cellStyle name="Normal 3 2 40 5" xfId="3914" xr:uid="{00000000-0005-0000-0000-0000450B0000}"/>
    <cellStyle name="Normal 3 2 41" xfId="873" xr:uid="{00000000-0005-0000-0000-0000460B0000}"/>
    <cellStyle name="Normal 3 2 41 2" xfId="1663" xr:uid="{00000000-0005-0000-0000-0000470B0000}"/>
    <cellStyle name="Normal 3 2 41 2 2" xfId="2572" xr:uid="{00000000-0005-0000-0000-0000480B0000}"/>
    <cellStyle name="Normal 3 2 41 2 2 2" xfId="5297" xr:uid="{00000000-0005-0000-0000-0000490B0000}"/>
    <cellStyle name="Normal 3 2 41 2 3" xfId="3477" xr:uid="{00000000-0005-0000-0000-00004A0B0000}"/>
    <cellStyle name="Normal 3 2 41 2 4" xfId="4388" xr:uid="{00000000-0005-0000-0000-00004B0B0000}"/>
    <cellStyle name="Normal 3 2 41 3" xfId="2094" xr:uid="{00000000-0005-0000-0000-00004C0B0000}"/>
    <cellStyle name="Normal 3 2 41 3 2" xfId="4822" xr:uid="{00000000-0005-0000-0000-00004D0B0000}"/>
    <cellStyle name="Normal 3 2 41 4" xfId="3004" xr:uid="{00000000-0005-0000-0000-00004E0B0000}"/>
    <cellStyle name="Normal 3 2 41 5" xfId="3915" xr:uid="{00000000-0005-0000-0000-00004F0B0000}"/>
    <cellStyle name="Normal 3 2 42" xfId="874" xr:uid="{00000000-0005-0000-0000-0000500B0000}"/>
    <cellStyle name="Normal 3 2 42 2" xfId="1664" xr:uid="{00000000-0005-0000-0000-0000510B0000}"/>
    <cellStyle name="Normal 3 2 42 2 2" xfId="2573" xr:uid="{00000000-0005-0000-0000-0000520B0000}"/>
    <cellStyle name="Normal 3 2 42 2 2 2" xfId="5298" xr:uid="{00000000-0005-0000-0000-0000530B0000}"/>
    <cellStyle name="Normal 3 2 42 2 3" xfId="3478" xr:uid="{00000000-0005-0000-0000-0000540B0000}"/>
    <cellStyle name="Normal 3 2 42 2 4" xfId="4389" xr:uid="{00000000-0005-0000-0000-0000550B0000}"/>
    <cellStyle name="Normal 3 2 42 3" xfId="2095" xr:uid="{00000000-0005-0000-0000-0000560B0000}"/>
    <cellStyle name="Normal 3 2 42 3 2" xfId="4823" xr:uid="{00000000-0005-0000-0000-0000570B0000}"/>
    <cellStyle name="Normal 3 2 42 4" xfId="3005" xr:uid="{00000000-0005-0000-0000-0000580B0000}"/>
    <cellStyle name="Normal 3 2 42 5" xfId="3916" xr:uid="{00000000-0005-0000-0000-0000590B0000}"/>
    <cellStyle name="Normal 3 2 43" xfId="875" xr:uid="{00000000-0005-0000-0000-00005A0B0000}"/>
    <cellStyle name="Normal 3 2 43 2" xfId="1665" xr:uid="{00000000-0005-0000-0000-00005B0B0000}"/>
    <cellStyle name="Normal 3 2 43 2 2" xfId="2574" xr:uid="{00000000-0005-0000-0000-00005C0B0000}"/>
    <cellStyle name="Normal 3 2 43 2 2 2" xfId="5299" xr:uid="{00000000-0005-0000-0000-00005D0B0000}"/>
    <cellStyle name="Normal 3 2 43 2 3" xfId="3479" xr:uid="{00000000-0005-0000-0000-00005E0B0000}"/>
    <cellStyle name="Normal 3 2 43 2 4" xfId="4390" xr:uid="{00000000-0005-0000-0000-00005F0B0000}"/>
    <cellStyle name="Normal 3 2 43 3" xfId="2096" xr:uid="{00000000-0005-0000-0000-0000600B0000}"/>
    <cellStyle name="Normal 3 2 43 3 2" xfId="4824" xr:uid="{00000000-0005-0000-0000-0000610B0000}"/>
    <cellStyle name="Normal 3 2 43 4" xfId="3006" xr:uid="{00000000-0005-0000-0000-0000620B0000}"/>
    <cellStyle name="Normal 3 2 43 5" xfId="3917" xr:uid="{00000000-0005-0000-0000-0000630B0000}"/>
    <cellStyle name="Normal 3 2 44" xfId="876" xr:uid="{00000000-0005-0000-0000-0000640B0000}"/>
    <cellStyle name="Normal 3 2 44 2" xfId="1666" xr:uid="{00000000-0005-0000-0000-0000650B0000}"/>
    <cellStyle name="Normal 3 2 44 2 2" xfId="2575" xr:uid="{00000000-0005-0000-0000-0000660B0000}"/>
    <cellStyle name="Normal 3 2 44 2 2 2" xfId="5300" xr:uid="{00000000-0005-0000-0000-0000670B0000}"/>
    <cellStyle name="Normal 3 2 44 2 3" xfId="3480" xr:uid="{00000000-0005-0000-0000-0000680B0000}"/>
    <cellStyle name="Normal 3 2 44 2 4" xfId="4391" xr:uid="{00000000-0005-0000-0000-0000690B0000}"/>
    <cellStyle name="Normal 3 2 44 3" xfId="2097" xr:uid="{00000000-0005-0000-0000-00006A0B0000}"/>
    <cellStyle name="Normal 3 2 44 3 2" xfId="4825" xr:uid="{00000000-0005-0000-0000-00006B0B0000}"/>
    <cellStyle name="Normal 3 2 44 4" xfId="3007" xr:uid="{00000000-0005-0000-0000-00006C0B0000}"/>
    <cellStyle name="Normal 3 2 44 5" xfId="3918" xr:uid="{00000000-0005-0000-0000-00006D0B0000}"/>
    <cellStyle name="Normal 3 2 45" xfId="877" xr:uid="{00000000-0005-0000-0000-00006E0B0000}"/>
    <cellStyle name="Normal 3 2 45 2" xfId="1667" xr:uid="{00000000-0005-0000-0000-00006F0B0000}"/>
    <cellStyle name="Normal 3 2 45 2 2" xfId="2576" xr:uid="{00000000-0005-0000-0000-0000700B0000}"/>
    <cellStyle name="Normal 3 2 45 2 2 2" xfId="5301" xr:uid="{00000000-0005-0000-0000-0000710B0000}"/>
    <cellStyle name="Normal 3 2 45 2 3" xfId="3481" xr:uid="{00000000-0005-0000-0000-0000720B0000}"/>
    <cellStyle name="Normal 3 2 45 2 4" xfId="4392" xr:uid="{00000000-0005-0000-0000-0000730B0000}"/>
    <cellStyle name="Normal 3 2 45 3" xfId="2098" xr:uid="{00000000-0005-0000-0000-0000740B0000}"/>
    <cellStyle name="Normal 3 2 45 3 2" xfId="4826" xr:uid="{00000000-0005-0000-0000-0000750B0000}"/>
    <cellStyle name="Normal 3 2 45 4" xfId="3008" xr:uid="{00000000-0005-0000-0000-0000760B0000}"/>
    <cellStyle name="Normal 3 2 45 5" xfId="3919" xr:uid="{00000000-0005-0000-0000-0000770B0000}"/>
    <cellStyle name="Normal 3 2 46" xfId="878" xr:uid="{00000000-0005-0000-0000-0000780B0000}"/>
    <cellStyle name="Normal 3 2 46 2" xfId="1668" xr:uid="{00000000-0005-0000-0000-0000790B0000}"/>
    <cellStyle name="Normal 3 2 46 2 2" xfId="2577" xr:uid="{00000000-0005-0000-0000-00007A0B0000}"/>
    <cellStyle name="Normal 3 2 46 2 2 2" xfId="5302" xr:uid="{00000000-0005-0000-0000-00007B0B0000}"/>
    <cellStyle name="Normal 3 2 46 2 3" xfId="3482" xr:uid="{00000000-0005-0000-0000-00007C0B0000}"/>
    <cellStyle name="Normal 3 2 46 2 4" xfId="4393" xr:uid="{00000000-0005-0000-0000-00007D0B0000}"/>
    <cellStyle name="Normal 3 2 46 3" xfId="2099" xr:uid="{00000000-0005-0000-0000-00007E0B0000}"/>
    <cellStyle name="Normal 3 2 46 3 2" xfId="4827" xr:uid="{00000000-0005-0000-0000-00007F0B0000}"/>
    <cellStyle name="Normal 3 2 46 4" xfId="3009" xr:uid="{00000000-0005-0000-0000-0000800B0000}"/>
    <cellStyle name="Normal 3 2 46 5" xfId="3920" xr:uid="{00000000-0005-0000-0000-0000810B0000}"/>
    <cellStyle name="Normal 3 2 47" xfId="879" xr:uid="{00000000-0005-0000-0000-0000820B0000}"/>
    <cellStyle name="Normal 3 2 47 2" xfId="1669" xr:uid="{00000000-0005-0000-0000-0000830B0000}"/>
    <cellStyle name="Normal 3 2 47 2 2" xfId="2578" xr:uid="{00000000-0005-0000-0000-0000840B0000}"/>
    <cellStyle name="Normal 3 2 47 2 2 2" xfId="5303" xr:uid="{00000000-0005-0000-0000-0000850B0000}"/>
    <cellStyle name="Normal 3 2 47 2 3" xfId="3483" xr:uid="{00000000-0005-0000-0000-0000860B0000}"/>
    <cellStyle name="Normal 3 2 47 2 4" xfId="4394" xr:uid="{00000000-0005-0000-0000-0000870B0000}"/>
    <cellStyle name="Normal 3 2 47 3" xfId="2100" xr:uid="{00000000-0005-0000-0000-0000880B0000}"/>
    <cellStyle name="Normal 3 2 47 3 2" xfId="4828" xr:uid="{00000000-0005-0000-0000-0000890B0000}"/>
    <cellStyle name="Normal 3 2 47 4" xfId="3010" xr:uid="{00000000-0005-0000-0000-00008A0B0000}"/>
    <cellStyle name="Normal 3 2 47 5" xfId="3921" xr:uid="{00000000-0005-0000-0000-00008B0B0000}"/>
    <cellStyle name="Normal 3 2 48" xfId="880" xr:uid="{00000000-0005-0000-0000-00008C0B0000}"/>
    <cellStyle name="Normal 3 2 48 2" xfId="1670" xr:uid="{00000000-0005-0000-0000-00008D0B0000}"/>
    <cellStyle name="Normal 3 2 48 2 2" xfId="2579" xr:uid="{00000000-0005-0000-0000-00008E0B0000}"/>
    <cellStyle name="Normal 3 2 48 2 2 2" xfId="5304" xr:uid="{00000000-0005-0000-0000-00008F0B0000}"/>
    <cellStyle name="Normal 3 2 48 2 3" xfId="3484" xr:uid="{00000000-0005-0000-0000-0000900B0000}"/>
    <cellStyle name="Normal 3 2 48 2 4" xfId="4395" xr:uid="{00000000-0005-0000-0000-0000910B0000}"/>
    <cellStyle name="Normal 3 2 48 3" xfId="2101" xr:uid="{00000000-0005-0000-0000-0000920B0000}"/>
    <cellStyle name="Normal 3 2 48 3 2" xfId="4829" xr:uid="{00000000-0005-0000-0000-0000930B0000}"/>
    <cellStyle name="Normal 3 2 48 4" xfId="3011" xr:uid="{00000000-0005-0000-0000-0000940B0000}"/>
    <cellStyle name="Normal 3 2 48 5" xfId="3922" xr:uid="{00000000-0005-0000-0000-0000950B0000}"/>
    <cellStyle name="Normal 3 2 49" xfId="881" xr:uid="{00000000-0005-0000-0000-0000960B0000}"/>
    <cellStyle name="Normal 3 2 49 2" xfId="1671" xr:uid="{00000000-0005-0000-0000-0000970B0000}"/>
    <cellStyle name="Normal 3 2 49 2 2" xfId="2580" xr:uid="{00000000-0005-0000-0000-0000980B0000}"/>
    <cellStyle name="Normal 3 2 49 2 2 2" xfId="5305" xr:uid="{00000000-0005-0000-0000-0000990B0000}"/>
    <cellStyle name="Normal 3 2 49 2 3" xfId="3485" xr:uid="{00000000-0005-0000-0000-00009A0B0000}"/>
    <cellStyle name="Normal 3 2 49 2 4" xfId="4396" xr:uid="{00000000-0005-0000-0000-00009B0B0000}"/>
    <cellStyle name="Normal 3 2 49 3" xfId="2102" xr:uid="{00000000-0005-0000-0000-00009C0B0000}"/>
    <cellStyle name="Normal 3 2 49 3 2" xfId="4830" xr:uid="{00000000-0005-0000-0000-00009D0B0000}"/>
    <cellStyle name="Normal 3 2 49 4" xfId="3012" xr:uid="{00000000-0005-0000-0000-00009E0B0000}"/>
    <cellStyle name="Normal 3 2 49 5" xfId="3923" xr:uid="{00000000-0005-0000-0000-00009F0B0000}"/>
    <cellStyle name="Normal 3 2 5" xfId="882" xr:uid="{00000000-0005-0000-0000-0000A00B0000}"/>
    <cellStyle name="Normal 3 2 5 2" xfId="1672" xr:uid="{00000000-0005-0000-0000-0000A10B0000}"/>
    <cellStyle name="Normal 3 2 5 2 2" xfId="2581" xr:uid="{00000000-0005-0000-0000-0000A20B0000}"/>
    <cellStyle name="Normal 3 2 5 2 2 2" xfId="5306" xr:uid="{00000000-0005-0000-0000-0000A30B0000}"/>
    <cellStyle name="Normal 3 2 5 2 3" xfId="3486" xr:uid="{00000000-0005-0000-0000-0000A40B0000}"/>
    <cellStyle name="Normal 3 2 5 2 4" xfId="4397" xr:uid="{00000000-0005-0000-0000-0000A50B0000}"/>
    <cellStyle name="Normal 3 2 5 3" xfId="2103" xr:uid="{00000000-0005-0000-0000-0000A60B0000}"/>
    <cellStyle name="Normal 3 2 5 3 2" xfId="4831" xr:uid="{00000000-0005-0000-0000-0000A70B0000}"/>
    <cellStyle name="Normal 3 2 5 4" xfId="3013" xr:uid="{00000000-0005-0000-0000-0000A80B0000}"/>
    <cellStyle name="Normal 3 2 5 5" xfId="3924" xr:uid="{00000000-0005-0000-0000-0000A90B0000}"/>
    <cellStyle name="Normal 3 2 50" xfId="883" xr:uid="{00000000-0005-0000-0000-0000AA0B0000}"/>
    <cellStyle name="Normal 3 2 50 2" xfId="1673" xr:uid="{00000000-0005-0000-0000-0000AB0B0000}"/>
    <cellStyle name="Normal 3 2 50 2 2" xfId="2582" xr:uid="{00000000-0005-0000-0000-0000AC0B0000}"/>
    <cellStyle name="Normal 3 2 50 2 2 2" xfId="5307" xr:uid="{00000000-0005-0000-0000-0000AD0B0000}"/>
    <cellStyle name="Normal 3 2 50 2 3" xfId="3487" xr:uid="{00000000-0005-0000-0000-0000AE0B0000}"/>
    <cellStyle name="Normal 3 2 50 2 4" xfId="4398" xr:uid="{00000000-0005-0000-0000-0000AF0B0000}"/>
    <cellStyle name="Normal 3 2 50 3" xfId="2104" xr:uid="{00000000-0005-0000-0000-0000B00B0000}"/>
    <cellStyle name="Normal 3 2 50 3 2" xfId="4832" xr:uid="{00000000-0005-0000-0000-0000B10B0000}"/>
    <cellStyle name="Normal 3 2 50 4" xfId="3014" xr:uid="{00000000-0005-0000-0000-0000B20B0000}"/>
    <cellStyle name="Normal 3 2 50 5" xfId="3925" xr:uid="{00000000-0005-0000-0000-0000B30B0000}"/>
    <cellStyle name="Normal 3 2 51" xfId="884" xr:uid="{00000000-0005-0000-0000-0000B40B0000}"/>
    <cellStyle name="Normal 3 2 51 2" xfId="1674" xr:uid="{00000000-0005-0000-0000-0000B50B0000}"/>
    <cellStyle name="Normal 3 2 51 2 2" xfId="2583" xr:uid="{00000000-0005-0000-0000-0000B60B0000}"/>
    <cellStyle name="Normal 3 2 51 2 2 2" xfId="5308" xr:uid="{00000000-0005-0000-0000-0000B70B0000}"/>
    <cellStyle name="Normal 3 2 51 2 3" xfId="3488" xr:uid="{00000000-0005-0000-0000-0000B80B0000}"/>
    <cellStyle name="Normal 3 2 51 2 4" xfId="4399" xr:uid="{00000000-0005-0000-0000-0000B90B0000}"/>
    <cellStyle name="Normal 3 2 51 3" xfId="2105" xr:uid="{00000000-0005-0000-0000-0000BA0B0000}"/>
    <cellStyle name="Normal 3 2 51 3 2" xfId="4833" xr:uid="{00000000-0005-0000-0000-0000BB0B0000}"/>
    <cellStyle name="Normal 3 2 51 4" xfId="3015" xr:uid="{00000000-0005-0000-0000-0000BC0B0000}"/>
    <cellStyle name="Normal 3 2 51 5" xfId="3926" xr:uid="{00000000-0005-0000-0000-0000BD0B0000}"/>
    <cellStyle name="Normal 3 2 52" xfId="885" xr:uid="{00000000-0005-0000-0000-0000BE0B0000}"/>
    <cellStyle name="Normal 3 2 52 2" xfId="1675" xr:uid="{00000000-0005-0000-0000-0000BF0B0000}"/>
    <cellStyle name="Normal 3 2 52 2 2" xfId="2584" xr:uid="{00000000-0005-0000-0000-0000C00B0000}"/>
    <cellStyle name="Normal 3 2 52 2 2 2" xfId="5309" xr:uid="{00000000-0005-0000-0000-0000C10B0000}"/>
    <cellStyle name="Normal 3 2 52 2 3" xfId="3489" xr:uid="{00000000-0005-0000-0000-0000C20B0000}"/>
    <cellStyle name="Normal 3 2 52 2 4" xfId="4400" xr:uid="{00000000-0005-0000-0000-0000C30B0000}"/>
    <cellStyle name="Normal 3 2 52 3" xfId="2106" xr:uid="{00000000-0005-0000-0000-0000C40B0000}"/>
    <cellStyle name="Normal 3 2 52 3 2" xfId="4834" xr:uid="{00000000-0005-0000-0000-0000C50B0000}"/>
    <cellStyle name="Normal 3 2 52 4" xfId="3016" xr:uid="{00000000-0005-0000-0000-0000C60B0000}"/>
    <cellStyle name="Normal 3 2 52 5" xfId="3927" xr:uid="{00000000-0005-0000-0000-0000C70B0000}"/>
    <cellStyle name="Normal 3 2 53" xfId="886" xr:uid="{00000000-0005-0000-0000-0000C80B0000}"/>
    <cellStyle name="Normal 3 2 53 2" xfId="1676" xr:uid="{00000000-0005-0000-0000-0000C90B0000}"/>
    <cellStyle name="Normal 3 2 53 2 2" xfId="2585" xr:uid="{00000000-0005-0000-0000-0000CA0B0000}"/>
    <cellStyle name="Normal 3 2 53 2 2 2" xfId="5310" xr:uid="{00000000-0005-0000-0000-0000CB0B0000}"/>
    <cellStyle name="Normal 3 2 53 2 3" xfId="3490" xr:uid="{00000000-0005-0000-0000-0000CC0B0000}"/>
    <cellStyle name="Normal 3 2 53 2 4" xfId="4401" xr:uid="{00000000-0005-0000-0000-0000CD0B0000}"/>
    <cellStyle name="Normal 3 2 53 3" xfId="2107" xr:uid="{00000000-0005-0000-0000-0000CE0B0000}"/>
    <cellStyle name="Normal 3 2 53 3 2" xfId="4835" xr:uid="{00000000-0005-0000-0000-0000CF0B0000}"/>
    <cellStyle name="Normal 3 2 53 4" xfId="3017" xr:uid="{00000000-0005-0000-0000-0000D00B0000}"/>
    <cellStyle name="Normal 3 2 53 5" xfId="3928" xr:uid="{00000000-0005-0000-0000-0000D10B0000}"/>
    <cellStyle name="Normal 3 2 54" xfId="887" xr:uid="{00000000-0005-0000-0000-0000D20B0000}"/>
    <cellStyle name="Normal 3 2 54 2" xfId="1677" xr:uid="{00000000-0005-0000-0000-0000D30B0000}"/>
    <cellStyle name="Normal 3 2 54 2 2" xfId="2586" xr:uid="{00000000-0005-0000-0000-0000D40B0000}"/>
    <cellStyle name="Normal 3 2 54 2 2 2" xfId="5311" xr:uid="{00000000-0005-0000-0000-0000D50B0000}"/>
    <cellStyle name="Normal 3 2 54 2 3" xfId="3491" xr:uid="{00000000-0005-0000-0000-0000D60B0000}"/>
    <cellStyle name="Normal 3 2 54 2 4" xfId="4402" xr:uid="{00000000-0005-0000-0000-0000D70B0000}"/>
    <cellStyle name="Normal 3 2 54 3" xfId="2108" xr:uid="{00000000-0005-0000-0000-0000D80B0000}"/>
    <cellStyle name="Normal 3 2 54 3 2" xfId="4836" xr:uid="{00000000-0005-0000-0000-0000D90B0000}"/>
    <cellStyle name="Normal 3 2 54 4" xfId="3018" xr:uid="{00000000-0005-0000-0000-0000DA0B0000}"/>
    <cellStyle name="Normal 3 2 54 5" xfId="3929" xr:uid="{00000000-0005-0000-0000-0000DB0B0000}"/>
    <cellStyle name="Normal 3 2 55" xfId="888" xr:uid="{00000000-0005-0000-0000-0000DC0B0000}"/>
    <cellStyle name="Normal 3 2 55 2" xfId="1678" xr:uid="{00000000-0005-0000-0000-0000DD0B0000}"/>
    <cellStyle name="Normal 3 2 55 2 2" xfId="2587" xr:uid="{00000000-0005-0000-0000-0000DE0B0000}"/>
    <cellStyle name="Normal 3 2 55 2 2 2" xfId="5312" xr:uid="{00000000-0005-0000-0000-0000DF0B0000}"/>
    <cellStyle name="Normal 3 2 55 2 3" xfId="3492" xr:uid="{00000000-0005-0000-0000-0000E00B0000}"/>
    <cellStyle name="Normal 3 2 55 2 4" xfId="4403" xr:uid="{00000000-0005-0000-0000-0000E10B0000}"/>
    <cellStyle name="Normal 3 2 55 3" xfId="2109" xr:uid="{00000000-0005-0000-0000-0000E20B0000}"/>
    <cellStyle name="Normal 3 2 55 3 2" xfId="4837" xr:uid="{00000000-0005-0000-0000-0000E30B0000}"/>
    <cellStyle name="Normal 3 2 55 4" xfId="3019" xr:uid="{00000000-0005-0000-0000-0000E40B0000}"/>
    <cellStyle name="Normal 3 2 55 5" xfId="3930" xr:uid="{00000000-0005-0000-0000-0000E50B0000}"/>
    <cellStyle name="Normal 3 2 56" xfId="889" xr:uid="{00000000-0005-0000-0000-0000E60B0000}"/>
    <cellStyle name="Normal 3 2 56 2" xfId="1679" xr:uid="{00000000-0005-0000-0000-0000E70B0000}"/>
    <cellStyle name="Normal 3 2 56 2 2" xfId="2588" xr:uid="{00000000-0005-0000-0000-0000E80B0000}"/>
    <cellStyle name="Normal 3 2 56 2 2 2" xfId="5313" xr:uid="{00000000-0005-0000-0000-0000E90B0000}"/>
    <cellStyle name="Normal 3 2 56 2 3" xfId="3493" xr:uid="{00000000-0005-0000-0000-0000EA0B0000}"/>
    <cellStyle name="Normal 3 2 56 2 4" xfId="4404" xr:uid="{00000000-0005-0000-0000-0000EB0B0000}"/>
    <cellStyle name="Normal 3 2 56 3" xfId="2110" xr:uid="{00000000-0005-0000-0000-0000EC0B0000}"/>
    <cellStyle name="Normal 3 2 56 3 2" xfId="4838" xr:uid="{00000000-0005-0000-0000-0000ED0B0000}"/>
    <cellStyle name="Normal 3 2 56 4" xfId="3020" xr:uid="{00000000-0005-0000-0000-0000EE0B0000}"/>
    <cellStyle name="Normal 3 2 56 5" xfId="3931" xr:uid="{00000000-0005-0000-0000-0000EF0B0000}"/>
    <cellStyle name="Normal 3 2 57" xfId="890" xr:uid="{00000000-0005-0000-0000-0000F00B0000}"/>
    <cellStyle name="Normal 3 2 57 2" xfId="1680" xr:uid="{00000000-0005-0000-0000-0000F10B0000}"/>
    <cellStyle name="Normal 3 2 57 2 2" xfId="2589" xr:uid="{00000000-0005-0000-0000-0000F20B0000}"/>
    <cellStyle name="Normal 3 2 57 2 2 2" xfId="5314" xr:uid="{00000000-0005-0000-0000-0000F30B0000}"/>
    <cellStyle name="Normal 3 2 57 2 3" xfId="3494" xr:uid="{00000000-0005-0000-0000-0000F40B0000}"/>
    <cellStyle name="Normal 3 2 57 2 4" xfId="4405" xr:uid="{00000000-0005-0000-0000-0000F50B0000}"/>
    <cellStyle name="Normal 3 2 57 3" xfId="2111" xr:uid="{00000000-0005-0000-0000-0000F60B0000}"/>
    <cellStyle name="Normal 3 2 57 3 2" xfId="4839" xr:uid="{00000000-0005-0000-0000-0000F70B0000}"/>
    <cellStyle name="Normal 3 2 57 4" xfId="3021" xr:uid="{00000000-0005-0000-0000-0000F80B0000}"/>
    <cellStyle name="Normal 3 2 57 5" xfId="3932" xr:uid="{00000000-0005-0000-0000-0000F90B0000}"/>
    <cellStyle name="Normal 3 2 58" xfId="891" xr:uid="{00000000-0005-0000-0000-0000FA0B0000}"/>
    <cellStyle name="Normal 3 2 58 2" xfId="1681" xr:uid="{00000000-0005-0000-0000-0000FB0B0000}"/>
    <cellStyle name="Normal 3 2 58 2 2" xfId="2590" xr:uid="{00000000-0005-0000-0000-0000FC0B0000}"/>
    <cellStyle name="Normal 3 2 58 2 2 2" xfId="5315" xr:uid="{00000000-0005-0000-0000-0000FD0B0000}"/>
    <cellStyle name="Normal 3 2 58 2 3" xfId="3495" xr:uid="{00000000-0005-0000-0000-0000FE0B0000}"/>
    <cellStyle name="Normal 3 2 58 2 4" xfId="4406" xr:uid="{00000000-0005-0000-0000-0000FF0B0000}"/>
    <cellStyle name="Normal 3 2 58 3" xfId="2112" xr:uid="{00000000-0005-0000-0000-0000000C0000}"/>
    <cellStyle name="Normal 3 2 58 3 2" xfId="4840" xr:uid="{00000000-0005-0000-0000-0000010C0000}"/>
    <cellStyle name="Normal 3 2 58 4" xfId="3022" xr:uid="{00000000-0005-0000-0000-0000020C0000}"/>
    <cellStyle name="Normal 3 2 58 5" xfId="3933" xr:uid="{00000000-0005-0000-0000-0000030C0000}"/>
    <cellStyle name="Normal 3 2 59" xfId="892" xr:uid="{00000000-0005-0000-0000-0000040C0000}"/>
    <cellStyle name="Normal 3 2 59 2" xfId="1682" xr:uid="{00000000-0005-0000-0000-0000050C0000}"/>
    <cellStyle name="Normal 3 2 59 2 2" xfId="2591" xr:uid="{00000000-0005-0000-0000-0000060C0000}"/>
    <cellStyle name="Normal 3 2 59 2 2 2" xfId="5316" xr:uid="{00000000-0005-0000-0000-0000070C0000}"/>
    <cellStyle name="Normal 3 2 59 2 3" xfId="3496" xr:uid="{00000000-0005-0000-0000-0000080C0000}"/>
    <cellStyle name="Normal 3 2 59 2 4" xfId="4407" xr:uid="{00000000-0005-0000-0000-0000090C0000}"/>
    <cellStyle name="Normal 3 2 59 3" xfId="2113" xr:uid="{00000000-0005-0000-0000-00000A0C0000}"/>
    <cellStyle name="Normal 3 2 59 3 2" xfId="4841" xr:uid="{00000000-0005-0000-0000-00000B0C0000}"/>
    <cellStyle name="Normal 3 2 59 4" xfId="3023" xr:uid="{00000000-0005-0000-0000-00000C0C0000}"/>
    <cellStyle name="Normal 3 2 59 5" xfId="3934" xr:uid="{00000000-0005-0000-0000-00000D0C0000}"/>
    <cellStyle name="Normal 3 2 6" xfId="893" xr:uid="{00000000-0005-0000-0000-00000E0C0000}"/>
    <cellStyle name="Normal 3 2 6 2" xfId="1683" xr:uid="{00000000-0005-0000-0000-00000F0C0000}"/>
    <cellStyle name="Normal 3 2 6 2 2" xfId="2592" xr:uid="{00000000-0005-0000-0000-0000100C0000}"/>
    <cellStyle name="Normal 3 2 6 2 2 2" xfId="5317" xr:uid="{00000000-0005-0000-0000-0000110C0000}"/>
    <cellStyle name="Normal 3 2 6 2 3" xfId="3497" xr:uid="{00000000-0005-0000-0000-0000120C0000}"/>
    <cellStyle name="Normal 3 2 6 2 4" xfId="4408" xr:uid="{00000000-0005-0000-0000-0000130C0000}"/>
    <cellStyle name="Normal 3 2 6 3" xfId="2114" xr:uid="{00000000-0005-0000-0000-0000140C0000}"/>
    <cellStyle name="Normal 3 2 6 3 2" xfId="4842" xr:uid="{00000000-0005-0000-0000-0000150C0000}"/>
    <cellStyle name="Normal 3 2 6 4" xfId="3024" xr:uid="{00000000-0005-0000-0000-0000160C0000}"/>
    <cellStyle name="Normal 3 2 6 5" xfId="3935" xr:uid="{00000000-0005-0000-0000-0000170C0000}"/>
    <cellStyle name="Normal 3 2 60" xfId="894" xr:uid="{00000000-0005-0000-0000-0000180C0000}"/>
    <cellStyle name="Normal 3 2 60 2" xfId="1684" xr:uid="{00000000-0005-0000-0000-0000190C0000}"/>
    <cellStyle name="Normal 3 2 60 2 2" xfId="2593" xr:uid="{00000000-0005-0000-0000-00001A0C0000}"/>
    <cellStyle name="Normal 3 2 60 2 2 2" xfId="5318" xr:uid="{00000000-0005-0000-0000-00001B0C0000}"/>
    <cellStyle name="Normal 3 2 60 2 3" xfId="3498" xr:uid="{00000000-0005-0000-0000-00001C0C0000}"/>
    <cellStyle name="Normal 3 2 60 2 4" xfId="4409" xr:uid="{00000000-0005-0000-0000-00001D0C0000}"/>
    <cellStyle name="Normal 3 2 60 3" xfId="2115" xr:uid="{00000000-0005-0000-0000-00001E0C0000}"/>
    <cellStyle name="Normal 3 2 60 3 2" xfId="4843" xr:uid="{00000000-0005-0000-0000-00001F0C0000}"/>
    <cellStyle name="Normal 3 2 60 4" xfId="3025" xr:uid="{00000000-0005-0000-0000-0000200C0000}"/>
    <cellStyle name="Normal 3 2 60 5" xfId="3936" xr:uid="{00000000-0005-0000-0000-0000210C0000}"/>
    <cellStyle name="Normal 3 2 61" xfId="895" xr:uid="{00000000-0005-0000-0000-0000220C0000}"/>
    <cellStyle name="Normal 3 2 61 2" xfId="1685" xr:uid="{00000000-0005-0000-0000-0000230C0000}"/>
    <cellStyle name="Normal 3 2 61 2 2" xfId="2594" xr:uid="{00000000-0005-0000-0000-0000240C0000}"/>
    <cellStyle name="Normal 3 2 61 2 2 2" xfId="5319" xr:uid="{00000000-0005-0000-0000-0000250C0000}"/>
    <cellStyle name="Normal 3 2 61 2 3" xfId="3499" xr:uid="{00000000-0005-0000-0000-0000260C0000}"/>
    <cellStyle name="Normal 3 2 61 2 4" xfId="4410" xr:uid="{00000000-0005-0000-0000-0000270C0000}"/>
    <cellStyle name="Normal 3 2 61 3" xfId="2116" xr:uid="{00000000-0005-0000-0000-0000280C0000}"/>
    <cellStyle name="Normal 3 2 61 3 2" xfId="4844" xr:uid="{00000000-0005-0000-0000-0000290C0000}"/>
    <cellStyle name="Normal 3 2 61 4" xfId="3026" xr:uid="{00000000-0005-0000-0000-00002A0C0000}"/>
    <cellStyle name="Normal 3 2 61 5" xfId="3937" xr:uid="{00000000-0005-0000-0000-00002B0C0000}"/>
    <cellStyle name="Normal 3 2 62" xfId="896" xr:uid="{00000000-0005-0000-0000-00002C0C0000}"/>
    <cellStyle name="Normal 3 2 62 2" xfId="1686" xr:uid="{00000000-0005-0000-0000-00002D0C0000}"/>
    <cellStyle name="Normal 3 2 62 2 2" xfId="2595" xr:uid="{00000000-0005-0000-0000-00002E0C0000}"/>
    <cellStyle name="Normal 3 2 62 2 2 2" xfId="5320" xr:uid="{00000000-0005-0000-0000-00002F0C0000}"/>
    <cellStyle name="Normal 3 2 62 2 3" xfId="3500" xr:uid="{00000000-0005-0000-0000-0000300C0000}"/>
    <cellStyle name="Normal 3 2 62 2 4" xfId="4411" xr:uid="{00000000-0005-0000-0000-0000310C0000}"/>
    <cellStyle name="Normal 3 2 62 3" xfId="2117" xr:uid="{00000000-0005-0000-0000-0000320C0000}"/>
    <cellStyle name="Normal 3 2 62 3 2" xfId="4845" xr:uid="{00000000-0005-0000-0000-0000330C0000}"/>
    <cellStyle name="Normal 3 2 62 4" xfId="3027" xr:uid="{00000000-0005-0000-0000-0000340C0000}"/>
    <cellStyle name="Normal 3 2 62 5" xfId="3938" xr:uid="{00000000-0005-0000-0000-0000350C0000}"/>
    <cellStyle name="Normal 3 2 63" xfId="897" xr:uid="{00000000-0005-0000-0000-0000360C0000}"/>
    <cellStyle name="Normal 3 2 63 2" xfId="1687" xr:uid="{00000000-0005-0000-0000-0000370C0000}"/>
    <cellStyle name="Normal 3 2 63 2 2" xfId="2596" xr:uid="{00000000-0005-0000-0000-0000380C0000}"/>
    <cellStyle name="Normal 3 2 63 2 2 2" xfId="5321" xr:uid="{00000000-0005-0000-0000-0000390C0000}"/>
    <cellStyle name="Normal 3 2 63 2 3" xfId="3501" xr:uid="{00000000-0005-0000-0000-00003A0C0000}"/>
    <cellStyle name="Normal 3 2 63 2 4" xfId="4412" xr:uid="{00000000-0005-0000-0000-00003B0C0000}"/>
    <cellStyle name="Normal 3 2 63 3" xfId="2118" xr:uid="{00000000-0005-0000-0000-00003C0C0000}"/>
    <cellStyle name="Normal 3 2 63 3 2" xfId="4846" xr:uid="{00000000-0005-0000-0000-00003D0C0000}"/>
    <cellStyle name="Normal 3 2 63 4" xfId="3028" xr:uid="{00000000-0005-0000-0000-00003E0C0000}"/>
    <cellStyle name="Normal 3 2 63 5" xfId="3939" xr:uid="{00000000-0005-0000-0000-00003F0C0000}"/>
    <cellStyle name="Normal 3 2 64" xfId="898" xr:uid="{00000000-0005-0000-0000-0000400C0000}"/>
    <cellStyle name="Normal 3 2 64 2" xfId="1688" xr:uid="{00000000-0005-0000-0000-0000410C0000}"/>
    <cellStyle name="Normal 3 2 64 2 2" xfId="2597" xr:uid="{00000000-0005-0000-0000-0000420C0000}"/>
    <cellStyle name="Normal 3 2 64 2 2 2" xfId="5322" xr:uid="{00000000-0005-0000-0000-0000430C0000}"/>
    <cellStyle name="Normal 3 2 64 2 3" xfId="3502" xr:uid="{00000000-0005-0000-0000-0000440C0000}"/>
    <cellStyle name="Normal 3 2 64 2 4" xfId="4413" xr:uid="{00000000-0005-0000-0000-0000450C0000}"/>
    <cellStyle name="Normal 3 2 64 3" xfId="2119" xr:uid="{00000000-0005-0000-0000-0000460C0000}"/>
    <cellStyle name="Normal 3 2 64 3 2" xfId="4847" xr:uid="{00000000-0005-0000-0000-0000470C0000}"/>
    <cellStyle name="Normal 3 2 64 4" xfId="3029" xr:uid="{00000000-0005-0000-0000-0000480C0000}"/>
    <cellStyle name="Normal 3 2 64 5" xfId="3940" xr:uid="{00000000-0005-0000-0000-0000490C0000}"/>
    <cellStyle name="Normal 3 2 65" xfId="899" xr:uid="{00000000-0005-0000-0000-00004A0C0000}"/>
    <cellStyle name="Normal 3 2 65 2" xfId="1689" xr:uid="{00000000-0005-0000-0000-00004B0C0000}"/>
    <cellStyle name="Normal 3 2 65 2 2" xfId="2598" xr:uid="{00000000-0005-0000-0000-00004C0C0000}"/>
    <cellStyle name="Normal 3 2 65 2 2 2" xfId="5323" xr:uid="{00000000-0005-0000-0000-00004D0C0000}"/>
    <cellStyle name="Normal 3 2 65 2 3" xfId="3503" xr:uid="{00000000-0005-0000-0000-00004E0C0000}"/>
    <cellStyle name="Normal 3 2 65 2 4" xfId="4414" xr:uid="{00000000-0005-0000-0000-00004F0C0000}"/>
    <cellStyle name="Normal 3 2 65 3" xfId="2120" xr:uid="{00000000-0005-0000-0000-0000500C0000}"/>
    <cellStyle name="Normal 3 2 65 3 2" xfId="4848" xr:uid="{00000000-0005-0000-0000-0000510C0000}"/>
    <cellStyle name="Normal 3 2 65 4" xfId="3030" xr:uid="{00000000-0005-0000-0000-0000520C0000}"/>
    <cellStyle name="Normal 3 2 65 5" xfId="3941" xr:uid="{00000000-0005-0000-0000-0000530C0000}"/>
    <cellStyle name="Normal 3 2 66" xfId="900" xr:uid="{00000000-0005-0000-0000-0000540C0000}"/>
    <cellStyle name="Normal 3 2 66 2" xfId="1690" xr:uid="{00000000-0005-0000-0000-0000550C0000}"/>
    <cellStyle name="Normal 3 2 66 2 2" xfId="2599" xr:uid="{00000000-0005-0000-0000-0000560C0000}"/>
    <cellStyle name="Normal 3 2 66 2 2 2" xfId="5324" xr:uid="{00000000-0005-0000-0000-0000570C0000}"/>
    <cellStyle name="Normal 3 2 66 2 3" xfId="3504" xr:uid="{00000000-0005-0000-0000-0000580C0000}"/>
    <cellStyle name="Normal 3 2 66 2 4" xfId="4415" xr:uid="{00000000-0005-0000-0000-0000590C0000}"/>
    <cellStyle name="Normal 3 2 66 3" xfId="2121" xr:uid="{00000000-0005-0000-0000-00005A0C0000}"/>
    <cellStyle name="Normal 3 2 66 3 2" xfId="4849" xr:uid="{00000000-0005-0000-0000-00005B0C0000}"/>
    <cellStyle name="Normal 3 2 66 4" xfId="3031" xr:uid="{00000000-0005-0000-0000-00005C0C0000}"/>
    <cellStyle name="Normal 3 2 66 5" xfId="3942" xr:uid="{00000000-0005-0000-0000-00005D0C0000}"/>
    <cellStyle name="Normal 3 2 67" xfId="901" xr:uid="{00000000-0005-0000-0000-00005E0C0000}"/>
    <cellStyle name="Normal 3 2 67 2" xfId="1691" xr:uid="{00000000-0005-0000-0000-00005F0C0000}"/>
    <cellStyle name="Normal 3 2 67 2 2" xfId="2600" xr:uid="{00000000-0005-0000-0000-0000600C0000}"/>
    <cellStyle name="Normal 3 2 67 2 2 2" xfId="5325" xr:uid="{00000000-0005-0000-0000-0000610C0000}"/>
    <cellStyle name="Normal 3 2 67 2 3" xfId="3505" xr:uid="{00000000-0005-0000-0000-0000620C0000}"/>
    <cellStyle name="Normal 3 2 67 2 4" xfId="4416" xr:uid="{00000000-0005-0000-0000-0000630C0000}"/>
    <cellStyle name="Normal 3 2 67 3" xfId="2122" xr:uid="{00000000-0005-0000-0000-0000640C0000}"/>
    <cellStyle name="Normal 3 2 67 3 2" xfId="4850" xr:uid="{00000000-0005-0000-0000-0000650C0000}"/>
    <cellStyle name="Normal 3 2 67 4" xfId="3032" xr:uid="{00000000-0005-0000-0000-0000660C0000}"/>
    <cellStyle name="Normal 3 2 67 5" xfId="3943" xr:uid="{00000000-0005-0000-0000-0000670C0000}"/>
    <cellStyle name="Normal 3 2 68" xfId="902" xr:uid="{00000000-0005-0000-0000-0000680C0000}"/>
    <cellStyle name="Normal 3 2 68 2" xfId="1692" xr:uid="{00000000-0005-0000-0000-0000690C0000}"/>
    <cellStyle name="Normal 3 2 68 2 2" xfId="2601" xr:uid="{00000000-0005-0000-0000-00006A0C0000}"/>
    <cellStyle name="Normal 3 2 68 2 2 2" xfId="5326" xr:uid="{00000000-0005-0000-0000-00006B0C0000}"/>
    <cellStyle name="Normal 3 2 68 2 3" xfId="3506" xr:uid="{00000000-0005-0000-0000-00006C0C0000}"/>
    <cellStyle name="Normal 3 2 68 2 4" xfId="4417" xr:uid="{00000000-0005-0000-0000-00006D0C0000}"/>
    <cellStyle name="Normal 3 2 68 3" xfId="2123" xr:uid="{00000000-0005-0000-0000-00006E0C0000}"/>
    <cellStyle name="Normal 3 2 68 3 2" xfId="4851" xr:uid="{00000000-0005-0000-0000-00006F0C0000}"/>
    <cellStyle name="Normal 3 2 68 4" xfId="3033" xr:uid="{00000000-0005-0000-0000-0000700C0000}"/>
    <cellStyle name="Normal 3 2 68 5" xfId="3944" xr:uid="{00000000-0005-0000-0000-0000710C0000}"/>
    <cellStyle name="Normal 3 2 69" xfId="903" xr:uid="{00000000-0005-0000-0000-0000720C0000}"/>
    <cellStyle name="Normal 3 2 69 2" xfId="1693" xr:uid="{00000000-0005-0000-0000-0000730C0000}"/>
    <cellStyle name="Normal 3 2 69 2 2" xfId="2602" xr:uid="{00000000-0005-0000-0000-0000740C0000}"/>
    <cellStyle name="Normal 3 2 69 2 2 2" xfId="5327" xr:uid="{00000000-0005-0000-0000-0000750C0000}"/>
    <cellStyle name="Normal 3 2 69 2 3" xfId="3507" xr:uid="{00000000-0005-0000-0000-0000760C0000}"/>
    <cellStyle name="Normal 3 2 69 2 4" xfId="4418" xr:uid="{00000000-0005-0000-0000-0000770C0000}"/>
    <cellStyle name="Normal 3 2 69 3" xfId="2124" xr:uid="{00000000-0005-0000-0000-0000780C0000}"/>
    <cellStyle name="Normal 3 2 69 3 2" xfId="4852" xr:uid="{00000000-0005-0000-0000-0000790C0000}"/>
    <cellStyle name="Normal 3 2 69 4" xfId="3034" xr:uid="{00000000-0005-0000-0000-00007A0C0000}"/>
    <cellStyle name="Normal 3 2 69 5" xfId="3945" xr:uid="{00000000-0005-0000-0000-00007B0C0000}"/>
    <cellStyle name="Normal 3 2 7" xfId="904" xr:uid="{00000000-0005-0000-0000-00007C0C0000}"/>
    <cellStyle name="Normal 3 2 7 2" xfId="1694" xr:uid="{00000000-0005-0000-0000-00007D0C0000}"/>
    <cellStyle name="Normal 3 2 7 2 2" xfId="2603" xr:uid="{00000000-0005-0000-0000-00007E0C0000}"/>
    <cellStyle name="Normal 3 2 7 2 2 2" xfId="5328" xr:uid="{00000000-0005-0000-0000-00007F0C0000}"/>
    <cellStyle name="Normal 3 2 7 2 3" xfId="3508" xr:uid="{00000000-0005-0000-0000-0000800C0000}"/>
    <cellStyle name="Normal 3 2 7 2 4" xfId="4419" xr:uid="{00000000-0005-0000-0000-0000810C0000}"/>
    <cellStyle name="Normal 3 2 7 3" xfId="2125" xr:uid="{00000000-0005-0000-0000-0000820C0000}"/>
    <cellStyle name="Normal 3 2 7 3 2" xfId="4853" xr:uid="{00000000-0005-0000-0000-0000830C0000}"/>
    <cellStyle name="Normal 3 2 7 4" xfId="3035" xr:uid="{00000000-0005-0000-0000-0000840C0000}"/>
    <cellStyle name="Normal 3 2 7 5" xfId="3946" xr:uid="{00000000-0005-0000-0000-0000850C0000}"/>
    <cellStyle name="Normal 3 2 70" xfId="905" xr:uid="{00000000-0005-0000-0000-0000860C0000}"/>
    <cellStyle name="Normal 3 2 70 2" xfId="1695" xr:uid="{00000000-0005-0000-0000-0000870C0000}"/>
    <cellStyle name="Normal 3 2 70 2 2" xfId="2604" xr:uid="{00000000-0005-0000-0000-0000880C0000}"/>
    <cellStyle name="Normal 3 2 70 2 2 2" xfId="5329" xr:uid="{00000000-0005-0000-0000-0000890C0000}"/>
    <cellStyle name="Normal 3 2 70 2 3" xfId="3509" xr:uid="{00000000-0005-0000-0000-00008A0C0000}"/>
    <cellStyle name="Normal 3 2 70 2 4" xfId="4420" xr:uid="{00000000-0005-0000-0000-00008B0C0000}"/>
    <cellStyle name="Normal 3 2 70 3" xfId="2126" xr:uid="{00000000-0005-0000-0000-00008C0C0000}"/>
    <cellStyle name="Normal 3 2 70 3 2" xfId="4854" xr:uid="{00000000-0005-0000-0000-00008D0C0000}"/>
    <cellStyle name="Normal 3 2 70 4" xfId="3036" xr:uid="{00000000-0005-0000-0000-00008E0C0000}"/>
    <cellStyle name="Normal 3 2 70 5" xfId="3947" xr:uid="{00000000-0005-0000-0000-00008F0C0000}"/>
    <cellStyle name="Normal 3 2 71" xfId="906" xr:uid="{00000000-0005-0000-0000-0000900C0000}"/>
    <cellStyle name="Normal 3 2 71 2" xfId="1696" xr:uid="{00000000-0005-0000-0000-0000910C0000}"/>
    <cellStyle name="Normal 3 2 71 2 2" xfId="2605" xr:uid="{00000000-0005-0000-0000-0000920C0000}"/>
    <cellStyle name="Normal 3 2 71 2 2 2" xfId="5330" xr:uid="{00000000-0005-0000-0000-0000930C0000}"/>
    <cellStyle name="Normal 3 2 71 2 3" xfId="3510" xr:uid="{00000000-0005-0000-0000-0000940C0000}"/>
    <cellStyle name="Normal 3 2 71 2 4" xfId="4421" xr:uid="{00000000-0005-0000-0000-0000950C0000}"/>
    <cellStyle name="Normal 3 2 71 3" xfId="2127" xr:uid="{00000000-0005-0000-0000-0000960C0000}"/>
    <cellStyle name="Normal 3 2 71 3 2" xfId="4855" xr:uid="{00000000-0005-0000-0000-0000970C0000}"/>
    <cellStyle name="Normal 3 2 71 4" xfId="3037" xr:uid="{00000000-0005-0000-0000-0000980C0000}"/>
    <cellStyle name="Normal 3 2 71 5" xfId="3948" xr:uid="{00000000-0005-0000-0000-0000990C0000}"/>
    <cellStyle name="Normal 3 2 72" xfId="907" xr:uid="{00000000-0005-0000-0000-00009A0C0000}"/>
    <cellStyle name="Normal 3 2 72 2" xfId="1697" xr:uid="{00000000-0005-0000-0000-00009B0C0000}"/>
    <cellStyle name="Normal 3 2 72 2 2" xfId="2606" xr:uid="{00000000-0005-0000-0000-00009C0C0000}"/>
    <cellStyle name="Normal 3 2 72 2 2 2" xfId="5331" xr:uid="{00000000-0005-0000-0000-00009D0C0000}"/>
    <cellStyle name="Normal 3 2 72 2 3" xfId="3511" xr:uid="{00000000-0005-0000-0000-00009E0C0000}"/>
    <cellStyle name="Normal 3 2 72 2 4" xfId="4422" xr:uid="{00000000-0005-0000-0000-00009F0C0000}"/>
    <cellStyle name="Normal 3 2 72 3" xfId="2128" xr:uid="{00000000-0005-0000-0000-0000A00C0000}"/>
    <cellStyle name="Normal 3 2 72 3 2" xfId="4856" xr:uid="{00000000-0005-0000-0000-0000A10C0000}"/>
    <cellStyle name="Normal 3 2 72 4" xfId="3038" xr:uid="{00000000-0005-0000-0000-0000A20C0000}"/>
    <cellStyle name="Normal 3 2 72 5" xfId="3949" xr:uid="{00000000-0005-0000-0000-0000A30C0000}"/>
    <cellStyle name="Normal 3 2 73" xfId="908" xr:uid="{00000000-0005-0000-0000-0000A40C0000}"/>
    <cellStyle name="Normal 3 2 73 2" xfId="1698" xr:uid="{00000000-0005-0000-0000-0000A50C0000}"/>
    <cellStyle name="Normal 3 2 73 2 2" xfId="2607" xr:uid="{00000000-0005-0000-0000-0000A60C0000}"/>
    <cellStyle name="Normal 3 2 73 2 2 2" xfId="5332" xr:uid="{00000000-0005-0000-0000-0000A70C0000}"/>
    <cellStyle name="Normal 3 2 73 2 3" xfId="3512" xr:uid="{00000000-0005-0000-0000-0000A80C0000}"/>
    <cellStyle name="Normal 3 2 73 2 4" xfId="4423" xr:uid="{00000000-0005-0000-0000-0000A90C0000}"/>
    <cellStyle name="Normal 3 2 73 3" xfId="2129" xr:uid="{00000000-0005-0000-0000-0000AA0C0000}"/>
    <cellStyle name="Normal 3 2 73 3 2" xfId="4857" xr:uid="{00000000-0005-0000-0000-0000AB0C0000}"/>
    <cellStyle name="Normal 3 2 73 4" xfId="3039" xr:uid="{00000000-0005-0000-0000-0000AC0C0000}"/>
    <cellStyle name="Normal 3 2 73 5" xfId="3950" xr:uid="{00000000-0005-0000-0000-0000AD0C0000}"/>
    <cellStyle name="Normal 3 2 74" xfId="909" xr:uid="{00000000-0005-0000-0000-0000AE0C0000}"/>
    <cellStyle name="Normal 3 2 74 2" xfId="1699" xr:uid="{00000000-0005-0000-0000-0000AF0C0000}"/>
    <cellStyle name="Normal 3 2 74 2 2" xfId="2608" xr:uid="{00000000-0005-0000-0000-0000B00C0000}"/>
    <cellStyle name="Normal 3 2 74 2 2 2" xfId="5333" xr:uid="{00000000-0005-0000-0000-0000B10C0000}"/>
    <cellStyle name="Normal 3 2 74 2 3" xfId="3513" xr:uid="{00000000-0005-0000-0000-0000B20C0000}"/>
    <cellStyle name="Normal 3 2 74 2 4" xfId="4424" xr:uid="{00000000-0005-0000-0000-0000B30C0000}"/>
    <cellStyle name="Normal 3 2 74 3" xfId="2130" xr:uid="{00000000-0005-0000-0000-0000B40C0000}"/>
    <cellStyle name="Normal 3 2 74 3 2" xfId="4858" xr:uid="{00000000-0005-0000-0000-0000B50C0000}"/>
    <cellStyle name="Normal 3 2 74 4" xfId="3040" xr:uid="{00000000-0005-0000-0000-0000B60C0000}"/>
    <cellStyle name="Normal 3 2 74 5" xfId="3951" xr:uid="{00000000-0005-0000-0000-0000B70C0000}"/>
    <cellStyle name="Normal 3 2 75" xfId="910" xr:uid="{00000000-0005-0000-0000-0000B80C0000}"/>
    <cellStyle name="Normal 3 2 75 2" xfId="1700" xr:uid="{00000000-0005-0000-0000-0000B90C0000}"/>
    <cellStyle name="Normal 3 2 75 2 2" xfId="2609" xr:uid="{00000000-0005-0000-0000-0000BA0C0000}"/>
    <cellStyle name="Normal 3 2 75 2 2 2" xfId="5334" xr:uid="{00000000-0005-0000-0000-0000BB0C0000}"/>
    <cellStyle name="Normal 3 2 75 2 3" xfId="3514" xr:uid="{00000000-0005-0000-0000-0000BC0C0000}"/>
    <cellStyle name="Normal 3 2 75 2 4" xfId="4425" xr:uid="{00000000-0005-0000-0000-0000BD0C0000}"/>
    <cellStyle name="Normal 3 2 75 3" xfId="2131" xr:uid="{00000000-0005-0000-0000-0000BE0C0000}"/>
    <cellStyle name="Normal 3 2 75 3 2" xfId="4859" xr:uid="{00000000-0005-0000-0000-0000BF0C0000}"/>
    <cellStyle name="Normal 3 2 75 4" xfId="3041" xr:uid="{00000000-0005-0000-0000-0000C00C0000}"/>
    <cellStyle name="Normal 3 2 75 5" xfId="3952" xr:uid="{00000000-0005-0000-0000-0000C10C0000}"/>
    <cellStyle name="Normal 3 2 76" xfId="911" xr:uid="{00000000-0005-0000-0000-0000C20C0000}"/>
    <cellStyle name="Normal 3 2 76 2" xfId="1701" xr:uid="{00000000-0005-0000-0000-0000C30C0000}"/>
    <cellStyle name="Normal 3 2 76 2 2" xfId="2610" xr:uid="{00000000-0005-0000-0000-0000C40C0000}"/>
    <cellStyle name="Normal 3 2 76 2 2 2" xfId="5335" xr:uid="{00000000-0005-0000-0000-0000C50C0000}"/>
    <cellStyle name="Normal 3 2 76 2 3" xfId="3515" xr:uid="{00000000-0005-0000-0000-0000C60C0000}"/>
    <cellStyle name="Normal 3 2 76 2 4" xfId="4426" xr:uid="{00000000-0005-0000-0000-0000C70C0000}"/>
    <cellStyle name="Normal 3 2 76 3" xfId="2132" xr:uid="{00000000-0005-0000-0000-0000C80C0000}"/>
    <cellStyle name="Normal 3 2 76 3 2" xfId="4860" xr:uid="{00000000-0005-0000-0000-0000C90C0000}"/>
    <cellStyle name="Normal 3 2 76 4" xfId="3042" xr:uid="{00000000-0005-0000-0000-0000CA0C0000}"/>
    <cellStyle name="Normal 3 2 76 5" xfId="3953" xr:uid="{00000000-0005-0000-0000-0000CB0C0000}"/>
    <cellStyle name="Normal 3 2 77" xfId="912" xr:uid="{00000000-0005-0000-0000-0000CC0C0000}"/>
    <cellStyle name="Normal 3 2 77 2" xfId="1702" xr:uid="{00000000-0005-0000-0000-0000CD0C0000}"/>
    <cellStyle name="Normal 3 2 77 2 2" xfId="2611" xr:uid="{00000000-0005-0000-0000-0000CE0C0000}"/>
    <cellStyle name="Normal 3 2 77 2 2 2" xfId="5336" xr:uid="{00000000-0005-0000-0000-0000CF0C0000}"/>
    <cellStyle name="Normal 3 2 77 2 3" xfId="3516" xr:uid="{00000000-0005-0000-0000-0000D00C0000}"/>
    <cellStyle name="Normal 3 2 77 2 4" xfId="4427" xr:uid="{00000000-0005-0000-0000-0000D10C0000}"/>
    <cellStyle name="Normal 3 2 77 3" xfId="2133" xr:uid="{00000000-0005-0000-0000-0000D20C0000}"/>
    <cellStyle name="Normal 3 2 77 3 2" xfId="4861" xr:uid="{00000000-0005-0000-0000-0000D30C0000}"/>
    <cellStyle name="Normal 3 2 77 4" xfId="3043" xr:uid="{00000000-0005-0000-0000-0000D40C0000}"/>
    <cellStyle name="Normal 3 2 77 5" xfId="3954" xr:uid="{00000000-0005-0000-0000-0000D50C0000}"/>
    <cellStyle name="Normal 3 2 78" xfId="913" xr:uid="{00000000-0005-0000-0000-0000D60C0000}"/>
    <cellStyle name="Normal 3 2 78 2" xfId="1703" xr:uid="{00000000-0005-0000-0000-0000D70C0000}"/>
    <cellStyle name="Normal 3 2 78 2 2" xfId="2612" xr:uid="{00000000-0005-0000-0000-0000D80C0000}"/>
    <cellStyle name="Normal 3 2 78 2 2 2" xfId="5337" xr:uid="{00000000-0005-0000-0000-0000D90C0000}"/>
    <cellStyle name="Normal 3 2 78 2 3" xfId="3517" xr:uid="{00000000-0005-0000-0000-0000DA0C0000}"/>
    <cellStyle name="Normal 3 2 78 2 4" xfId="4428" xr:uid="{00000000-0005-0000-0000-0000DB0C0000}"/>
    <cellStyle name="Normal 3 2 78 3" xfId="2134" xr:uid="{00000000-0005-0000-0000-0000DC0C0000}"/>
    <cellStyle name="Normal 3 2 78 3 2" xfId="4862" xr:uid="{00000000-0005-0000-0000-0000DD0C0000}"/>
    <cellStyle name="Normal 3 2 78 4" xfId="3044" xr:uid="{00000000-0005-0000-0000-0000DE0C0000}"/>
    <cellStyle name="Normal 3 2 78 5" xfId="3955" xr:uid="{00000000-0005-0000-0000-0000DF0C0000}"/>
    <cellStyle name="Normal 3 2 79" xfId="914" xr:uid="{00000000-0005-0000-0000-0000E00C0000}"/>
    <cellStyle name="Normal 3 2 79 2" xfId="1704" xr:uid="{00000000-0005-0000-0000-0000E10C0000}"/>
    <cellStyle name="Normal 3 2 79 2 2" xfId="2613" xr:uid="{00000000-0005-0000-0000-0000E20C0000}"/>
    <cellStyle name="Normal 3 2 79 2 2 2" xfId="5338" xr:uid="{00000000-0005-0000-0000-0000E30C0000}"/>
    <cellStyle name="Normal 3 2 79 2 3" xfId="3518" xr:uid="{00000000-0005-0000-0000-0000E40C0000}"/>
    <cellStyle name="Normal 3 2 79 2 4" xfId="4429" xr:uid="{00000000-0005-0000-0000-0000E50C0000}"/>
    <cellStyle name="Normal 3 2 79 3" xfId="2135" xr:uid="{00000000-0005-0000-0000-0000E60C0000}"/>
    <cellStyle name="Normal 3 2 79 3 2" xfId="4863" xr:uid="{00000000-0005-0000-0000-0000E70C0000}"/>
    <cellStyle name="Normal 3 2 79 4" xfId="3045" xr:uid="{00000000-0005-0000-0000-0000E80C0000}"/>
    <cellStyle name="Normal 3 2 79 5" xfId="3956" xr:uid="{00000000-0005-0000-0000-0000E90C0000}"/>
    <cellStyle name="Normal 3 2 8" xfId="915" xr:uid="{00000000-0005-0000-0000-0000EA0C0000}"/>
    <cellStyle name="Normal 3 2 8 2" xfId="1705" xr:uid="{00000000-0005-0000-0000-0000EB0C0000}"/>
    <cellStyle name="Normal 3 2 8 2 2" xfId="2614" xr:uid="{00000000-0005-0000-0000-0000EC0C0000}"/>
    <cellStyle name="Normal 3 2 8 2 2 2" xfId="5339" xr:uid="{00000000-0005-0000-0000-0000ED0C0000}"/>
    <cellStyle name="Normal 3 2 8 2 3" xfId="3519" xr:uid="{00000000-0005-0000-0000-0000EE0C0000}"/>
    <cellStyle name="Normal 3 2 8 2 4" xfId="4430" xr:uid="{00000000-0005-0000-0000-0000EF0C0000}"/>
    <cellStyle name="Normal 3 2 8 3" xfId="2136" xr:uid="{00000000-0005-0000-0000-0000F00C0000}"/>
    <cellStyle name="Normal 3 2 8 3 2" xfId="4864" xr:uid="{00000000-0005-0000-0000-0000F10C0000}"/>
    <cellStyle name="Normal 3 2 8 4" xfId="3046" xr:uid="{00000000-0005-0000-0000-0000F20C0000}"/>
    <cellStyle name="Normal 3 2 8 5" xfId="3957" xr:uid="{00000000-0005-0000-0000-0000F30C0000}"/>
    <cellStyle name="Normal 3 2 80" xfId="916" xr:uid="{00000000-0005-0000-0000-0000F40C0000}"/>
    <cellStyle name="Normal 3 2 80 2" xfId="1706" xr:uid="{00000000-0005-0000-0000-0000F50C0000}"/>
    <cellStyle name="Normal 3 2 80 2 2" xfId="2615" xr:uid="{00000000-0005-0000-0000-0000F60C0000}"/>
    <cellStyle name="Normal 3 2 80 2 2 2" xfId="5340" xr:uid="{00000000-0005-0000-0000-0000F70C0000}"/>
    <cellStyle name="Normal 3 2 80 2 3" xfId="3520" xr:uid="{00000000-0005-0000-0000-0000F80C0000}"/>
    <cellStyle name="Normal 3 2 80 2 4" xfId="4431" xr:uid="{00000000-0005-0000-0000-0000F90C0000}"/>
    <cellStyle name="Normal 3 2 80 3" xfId="2137" xr:uid="{00000000-0005-0000-0000-0000FA0C0000}"/>
    <cellStyle name="Normal 3 2 80 3 2" xfId="4865" xr:uid="{00000000-0005-0000-0000-0000FB0C0000}"/>
    <cellStyle name="Normal 3 2 80 4" xfId="3047" xr:uid="{00000000-0005-0000-0000-0000FC0C0000}"/>
    <cellStyle name="Normal 3 2 80 5" xfId="3958" xr:uid="{00000000-0005-0000-0000-0000FD0C0000}"/>
    <cellStyle name="Normal 3 2 81" xfId="917" xr:uid="{00000000-0005-0000-0000-0000FE0C0000}"/>
    <cellStyle name="Normal 3 2 81 2" xfId="1707" xr:uid="{00000000-0005-0000-0000-0000FF0C0000}"/>
    <cellStyle name="Normal 3 2 81 2 2" xfId="2616" xr:uid="{00000000-0005-0000-0000-0000000D0000}"/>
    <cellStyle name="Normal 3 2 81 2 2 2" xfId="5341" xr:uid="{00000000-0005-0000-0000-0000010D0000}"/>
    <cellStyle name="Normal 3 2 81 2 3" xfId="3521" xr:uid="{00000000-0005-0000-0000-0000020D0000}"/>
    <cellStyle name="Normal 3 2 81 2 4" xfId="4432" xr:uid="{00000000-0005-0000-0000-0000030D0000}"/>
    <cellStyle name="Normal 3 2 81 3" xfId="2138" xr:uid="{00000000-0005-0000-0000-0000040D0000}"/>
    <cellStyle name="Normal 3 2 81 3 2" xfId="4866" xr:uid="{00000000-0005-0000-0000-0000050D0000}"/>
    <cellStyle name="Normal 3 2 81 4" xfId="3048" xr:uid="{00000000-0005-0000-0000-0000060D0000}"/>
    <cellStyle name="Normal 3 2 81 5" xfId="3959" xr:uid="{00000000-0005-0000-0000-0000070D0000}"/>
    <cellStyle name="Normal 3 2 82" xfId="918" xr:uid="{00000000-0005-0000-0000-0000080D0000}"/>
    <cellStyle name="Normal 3 2 82 2" xfId="1708" xr:uid="{00000000-0005-0000-0000-0000090D0000}"/>
    <cellStyle name="Normal 3 2 82 2 2" xfId="2617" xr:uid="{00000000-0005-0000-0000-00000A0D0000}"/>
    <cellStyle name="Normal 3 2 82 2 2 2" xfId="5342" xr:uid="{00000000-0005-0000-0000-00000B0D0000}"/>
    <cellStyle name="Normal 3 2 82 2 3" xfId="3522" xr:uid="{00000000-0005-0000-0000-00000C0D0000}"/>
    <cellStyle name="Normal 3 2 82 2 4" xfId="4433" xr:uid="{00000000-0005-0000-0000-00000D0D0000}"/>
    <cellStyle name="Normal 3 2 82 3" xfId="2139" xr:uid="{00000000-0005-0000-0000-00000E0D0000}"/>
    <cellStyle name="Normal 3 2 82 3 2" xfId="4867" xr:uid="{00000000-0005-0000-0000-00000F0D0000}"/>
    <cellStyle name="Normal 3 2 82 4" xfId="3049" xr:uid="{00000000-0005-0000-0000-0000100D0000}"/>
    <cellStyle name="Normal 3 2 82 5" xfId="3960" xr:uid="{00000000-0005-0000-0000-0000110D0000}"/>
    <cellStyle name="Normal 3 2 83" xfId="919" xr:uid="{00000000-0005-0000-0000-0000120D0000}"/>
    <cellStyle name="Normal 3 2 83 2" xfId="1709" xr:uid="{00000000-0005-0000-0000-0000130D0000}"/>
    <cellStyle name="Normal 3 2 83 2 2" xfId="2618" xr:uid="{00000000-0005-0000-0000-0000140D0000}"/>
    <cellStyle name="Normal 3 2 83 2 2 2" xfId="5343" xr:uid="{00000000-0005-0000-0000-0000150D0000}"/>
    <cellStyle name="Normal 3 2 83 2 3" xfId="3523" xr:uid="{00000000-0005-0000-0000-0000160D0000}"/>
    <cellStyle name="Normal 3 2 83 2 4" xfId="4434" xr:uid="{00000000-0005-0000-0000-0000170D0000}"/>
    <cellStyle name="Normal 3 2 83 3" xfId="2140" xr:uid="{00000000-0005-0000-0000-0000180D0000}"/>
    <cellStyle name="Normal 3 2 83 3 2" xfId="4868" xr:uid="{00000000-0005-0000-0000-0000190D0000}"/>
    <cellStyle name="Normal 3 2 83 4" xfId="3050" xr:uid="{00000000-0005-0000-0000-00001A0D0000}"/>
    <cellStyle name="Normal 3 2 83 5" xfId="3961" xr:uid="{00000000-0005-0000-0000-00001B0D0000}"/>
    <cellStyle name="Normal 3 2 84" xfId="920" xr:uid="{00000000-0005-0000-0000-00001C0D0000}"/>
    <cellStyle name="Normal 3 2 84 2" xfId="1710" xr:uid="{00000000-0005-0000-0000-00001D0D0000}"/>
    <cellStyle name="Normal 3 2 84 2 2" xfId="2619" xr:uid="{00000000-0005-0000-0000-00001E0D0000}"/>
    <cellStyle name="Normal 3 2 84 2 2 2" xfId="5344" xr:uid="{00000000-0005-0000-0000-00001F0D0000}"/>
    <cellStyle name="Normal 3 2 84 2 3" xfId="3524" xr:uid="{00000000-0005-0000-0000-0000200D0000}"/>
    <cellStyle name="Normal 3 2 84 2 4" xfId="4435" xr:uid="{00000000-0005-0000-0000-0000210D0000}"/>
    <cellStyle name="Normal 3 2 84 3" xfId="2141" xr:uid="{00000000-0005-0000-0000-0000220D0000}"/>
    <cellStyle name="Normal 3 2 84 3 2" xfId="4869" xr:uid="{00000000-0005-0000-0000-0000230D0000}"/>
    <cellStyle name="Normal 3 2 84 4" xfId="3051" xr:uid="{00000000-0005-0000-0000-0000240D0000}"/>
    <cellStyle name="Normal 3 2 84 5" xfId="3962" xr:uid="{00000000-0005-0000-0000-0000250D0000}"/>
    <cellStyle name="Normal 3 2 85" xfId="921" xr:uid="{00000000-0005-0000-0000-0000260D0000}"/>
    <cellStyle name="Normal 3 2 85 2" xfId="1711" xr:uid="{00000000-0005-0000-0000-0000270D0000}"/>
    <cellStyle name="Normal 3 2 85 2 2" xfId="2620" xr:uid="{00000000-0005-0000-0000-0000280D0000}"/>
    <cellStyle name="Normal 3 2 85 2 2 2" xfId="5345" xr:uid="{00000000-0005-0000-0000-0000290D0000}"/>
    <cellStyle name="Normal 3 2 85 2 3" xfId="3525" xr:uid="{00000000-0005-0000-0000-00002A0D0000}"/>
    <cellStyle name="Normal 3 2 85 2 4" xfId="4436" xr:uid="{00000000-0005-0000-0000-00002B0D0000}"/>
    <cellStyle name="Normal 3 2 85 3" xfId="2142" xr:uid="{00000000-0005-0000-0000-00002C0D0000}"/>
    <cellStyle name="Normal 3 2 85 3 2" xfId="4870" xr:uid="{00000000-0005-0000-0000-00002D0D0000}"/>
    <cellStyle name="Normal 3 2 85 4" xfId="3052" xr:uid="{00000000-0005-0000-0000-00002E0D0000}"/>
    <cellStyle name="Normal 3 2 85 5" xfId="3963" xr:uid="{00000000-0005-0000-0000-00002F0D0000}"/>
    <cellStyle name="Normal 3 2 86" xfId="922" xr:uid="{00000000-0005-0000-0000-0000300D0000}"/>
    <cellStyle name="Normal 3 2 86 2" xfId="1712" xr:uid="{00000000-0005-0000-0000-0000310D0000}"/>
    <cellStyle name="Normal 3 2 86 2 2" xfId="2621" xr:uid="{00000000-0005-0000-0000-0000320D0000}"/>
    <cellStyle name="Normal 3 2 86 2 2 2" xfId="5346" xr:uid="{00000000-0005-0000-0000-0000330D0000}"/>
    <cellStyle name="Normal 3 2 86 2 3" xfId="3526" xr:uid="{00000000-0005-0000-0000-0000340D0000}"/>
    <cellStyle name="Normal 3 2 86 2 4" xfId="4437" xr:uid="{00000000-0005-0000-0000-0000350D0000}"/>
    <cellStyle name="Normal 3 2 86 3" xfId="2143" xr:uid="{00000000-0005-0000-0000-0000360D0000}"/>
    <cellStyle name="Normal 3 2 86 3 2" xfId="4871" xr:uid="{00000000-0005-0000-0000-0000370D0000}"/>
    <cellStyle name="Normal 3 2 86 4" xfId="3053" xr:uid="{00000000-0005-0000-0000-0000380D0000}"/>
    <cellStyle name="Normal 3 2 86 5" xfId="3964" xr:uid="{00000000-0005-0000-0000-0000390D0000}"/>
    <cellStyle name="Normal 3 2 87" xfId="923" xr:uid="{00000000-0005-0000-0000-00003A0D0000}"/>
    <cellStyle name="Normal 3 2 87 2" xfId="924" xr:uid="{00000000-0005-0000-0000-00003B0D0000}"/>
    <cellStyle name="Normal 3 2 87 3" xfId="925" xr:uid="{00000000-0005-0000-0000-00003C0D0000}"/>
    <cellStyle name="Normal 3 2 87 4" xfId="926" xr:uid="{00000000-0005-0000-0000-00003D0D0000}"/>
    <cellStyle name="Normal 3 2 87 5" xfId="1713" xr:uid="{00000000-0005-0000-0000-00003E0D0000}"/>
    <cellStyle name="Normal 3 2 87 5 2" xfId="2622" xr:uid="{00000000-0005-0000-0000-00003F0D0000}"/>
    <cellStyle name="Normal 3 2 87 5 2 2" xfId="5347" xr:uid="{00000000-0005-0000-0000-0000400D0000}"/>
    <cellStyle name="Normal 3 2 87 5 3" xfId="3527" xr:uid="{00000000-0005-0000-0000-0000410D0000}"/>
    <cellStyle name="Normal 3 2 87 5 4" xfId="4438" xr:uid="{00000000-0005-0000-0000-0000420D0000}"/>
    <cellStyle name="Normal 3 2 87 6" xfId="2144" xr:uid="{00000000-0005-0000-0000-0000430D0000}"/>
    <cellStyle name="Normal 3 2 87 6 2" xfId="4872" xr:uid="{00000000-0005-0000-0000-0000440D0000}"/>
    <cellStyle name="Normal 3 2 87 7" xfId="3054" xr:uid="{00000000-0005-0000-0000-0000450D0000}"/>
    <cellStyle name="Normal 3 2 87 8" xfId="3965" xr:uid="{00000000-0005-0000-0000-0000460D0000}"/>
    <cellStyle name="Normal 3 2 88" xfId="927" xr:uid="{00000000-0005-0000-0000-0000470D0000}"/>
    <cellStyle name="Normal 3 2 89" xfId="928" xr:uid="{00000000-0005-0000-0000-0000480D0000}"/>
    <cellStyle name="Normal 3 2 9" xfId="929" xr:uid="{00000000-0005-0000-0000-0000490D0000}"/>
    <cellStyle name="Normal 3 2 9 2" xfId="1714" xr:uid="{00000000-0005-0000-0000-00004A0D0000}"/>
    <cellStyle name="Normal 3 2 9 2 2" xfId="2623" xr:uid="{00000000-0005-0000-0000-00004B0D0000}"/>
    <cellStyle name="Normal 3 2 9 2 2 2" xfId="5348" xr:uid="{00000000-0005-0000-0000-00004C0D0000}"/>
    <cellStyle name="Normal 3 2 9 2 3" xfId="3528" xr:uid="{00000000-0005-0000-0000-00004D0D0000}"/>
    <cellStyle name="Normal 3 2 9 2 4" xfId="4439" xr:uid="{00000000-0005-0000-0000-00004E0D0000}"/>
    <cellStyle name="Normal 3 2 9 3" xfId="2145" xr:uid="{00000000-0005-0000-0000-00004F0D0000}"/>
    <cellStyle name="Normal 3 2 9 3 2" xfId="4873" xr:uid="{00000000-0005-0000-0000-0000500D0000}"/>
    <cellStyle name="Normal 3 2 9 4" xfId="3055" xr:uid="{00000000-0005-0000-0000-0000510D0000}"/>
    <cellStyle name="Normal 3 2 9 5" xfId="3966" xr:uid="{00000000-0005-0000-0000-0000520D0000}"/>
    <cellStyle name="Normal 3 2 90" xfId="930" xr:uid="{00000000-0005-0000-0000-0000530D0000}"/>
    <cellStyle name="Normal 3 2 91" xfId="931" xr:uid="{00000000-0005-0000-0000-0000540D0000}"/>
    <cellStyle name="Normal 3 2 91 2" xfId="1715" xr:uid="{00000000-0005-0000-0000-0000550D0000}"/>
    <cellStyle name="Normal 3 2 91 2 2" xfId="2624" xr:uid="{00000000-0005-0000-0000-0000560D0000}"/>
    <cellStyle name="Normal 3 2 91 2 2 2" xfId="5349" xr:uid="{00000000-0005-0000-0000-0000570D0000}"/>
    <cellStyle name="Normal 3 2 91 2 3" xfId="3529" xr:uid="{00000000-0005-0000-0000-0000580D0000}"/>
    <cellStyle name="Normal 3 2 91 2 4" xfId="4440" xr:uid="{00000000-0005-0000-0000-0000590D0000}"/>
    <cellStyle name="Normal 3 2 91 3" xfId="2146" xr:uid="{00000000-0005-0000-0000-00005A0D0000}"/>
    <cellStyle name="Normal 3 2 91 3 2" xfId="4874" xr:uid="{00000000-0005-0000-0000-00005B0D0000}"/>
    <cellStyle name="Normal 3 2 91 4" xfId="3056" xr:uid="{00000000-0005-0000-0000-00005C0D0000}"/>
    <cellStyle name="Normal 3 2 91 5" xfId="3967" xr:uid="{00000000-0005-0000-0000-00005D0D0000}"/>
    <cellStyle name="Normal 3 2 92" xfId="932" xr:uid="{00000000-0005-0000-0000-00005E0D0000}"/>
    <cellStyle name="Normal 3 2 92 2" xfId="1716" xr:uid="{00000000-0005-0000-0000-00005F0D0000}"/>
    <cellStyle name="Normal 3 2 92 2 2" xfId="2625" xr:uid="{00000000-0005-0000-0000-0000600D0000}"/>
    <cellStyle name="Normal 3 2 92 2 2 2" xfId="5350" xr:uid="{00000000-0005-0000-0000-0000610D0000}"/>
    <cellStyle name="Normal 3 2 92 2 3" xfId="3530" xr:uid="{00000000-0005-0000-0000-0000620D0000}"/>
    <cellStyle name="Normal 3 2 92 2 4" xfId="4441" xr:uid="{00000000-0005-0000-0000-0000630D0000}"/>
    <cellStyle name="Normal 3 2 92 3" xfId="2147" xr:uid="{00000000-0005-0000-0000-0000640D0000}"/>
    <cellStyle name="Normal 3 2 92 3 2" xfId="4875" xr:uid="{00000000-0005-0000-0000-0000650D0000}"/>
    <cellStyle name="Normal 3 2 92 4" xfId="3057" xr:uid="{00000000-0005-0000-0000-0000660D0000}"/>
    <cellStyle name="Normal 3 2 92 5" xfId="3968" xr:uid="{00000000-0005-0000-0000-0000670D0000}"/>
    <cellStyle name="Normal 3 2 93" xfId="933" xr:uid="{00000000-0005-0000-0000-0000680D0000}"/>
    <cellStyle name="Normal 3 2 93 2" xfId="1717" xr:uid="{00000000-0005-0000-0000-0000690D0000}"/>
    <cellStyle name="Normal 3 2 93 2 2" xfId="2626" xr:uid="{00000000-0005-0000-0000-00006A0D0000}"/>
    <cellStyle name="Normal 3 2 93 2 2 2" xfId="5351" xr:uid="{00000000-0005-0000-0000-00006B0D0000}"/>
    <cellStyle name="Normal 3 2 93 2 3" xfId="3531" xr:uid="{00000000-0005-0000-0000-00006C0D0000}"/>
    <cellStyle name="Normal 3 2 93 2 4" xfId="4442" xr:uid="{00000000-0005-0000-0000-00006D0D0000}"/>
    <cellStyle name="Normal 3 2 93 3" xfId="2148" xr:uid="{00000000-0005-0000-0000-00006E0D0000}"/>
    <cellStyle name="Normal 3 2 93 3 2" xfId="4876" xr:uid="{00000000-0005-0000-0000-00006F0D0000}"/>
    <cellStyle name="Normal 3 2 93 4" xfId="3058" xr:uid="{00000000-0005-0000-0000-0000700D0000}"/>
    <cellStyle name="Normal 3 2 93 5" xfId="3969" xr:uid="{00000000-0005-0000-0000-0000710D0000}"/>
    <cellStyle name="Normal 3 2 94" xfId="934" xr:uid="{00000000-0005-0000-0000-0000720D0000}"/>
    <cellStyle name="Normal 3 2 94 2" xfId="1718" xr:uid="{00000000-0005-0000-0000-0000730D0000}"/>
    <cellStyle name="Normal 3 2 94 2 2" xfId="2627" xr:uid="{00000000-0005-0000-0000-0000740D0000}"/>
    <cellStyle name="Normal 3 2 94 2 2 2" xfId="5352" xr:uid="{00000000-0005-0000-0000-0000750D0000}"/>
    <cellStyle name="Normal 3 2 94 2 3" xfId="3532" xr:uid="{00000000-0005-0000-0000-0000760D0000}"/>
    <cellStyle name="Normal 3 2 94 2 4" xfId="4443" xr:uid="{00000000-0005-0000-0000-0000770D0000}"/>
    <cellStyle name="Normal 3 2 94 3" xfId="2149" xr:uid="{00000000-0005-0000-0000-0000780D0000}"/>
    <cellStyle name="Normal 3 2 94 3 2" xfId="4877" xr:uid="{00000000-0005-0000-0000-0000790D0000}"/>
    <cellStyle name="Normal 3 2 94 4" xfId="3059" xr:uid="{00000000-0005-0000-0000-00007A0D0000}"/>
    <cellStyle name="Normal 3 2 94 5" xfId="3970" xr:uid="{00000000-0005-0000-0000-00007B0D0000}"/>
    <cellStyle name="Normal 3 2 95" xfId="935" xr:uid="{00000000-0005-0000-0000-00007C0D0000}"/>
    <cellStyle name="Normal 3 2 95 2" xfId="1719" xr:uid="{00000000-0005-0000-0000-00007D0D0000}"/>
    <cellStyle name="Normal 3 2 95 2 2" xfId="2628" xr:uid="{00000000-0005-0000-0000-00007E0D0000}"/>
    <cellStyle name="Normal 3 2 95 2 2 2" xfId="5353" xr:uid="{00000000-0005-0000-0000-00007F0D0000}"/>
    <cellStyle name="Normal 3 2 95 2 3" xfId="3533" xr:uid="{00000000-0005-0000-0000-0000800D0000}"/>
    <cellStyle name="Normal 3 2 95 2 4" xfId="4444" xr:uid="{00000000-0005-0000-0000-0000810D0000}"/>
    <cellStyle name="Normal 3 2 95 3" xfId="2150" xr:uid="{00000000-0005-0000-0000-0000820D0000}"/>
    <cellStyle name="Normal 3 2 95 3 2" xfId="4878" xr:uid="{00000000-0005-0000-0000-0000830D0000}"/>
    <cellStyle name="Normal 3 2 95 4" xfId="3060" xr:uid="{00000000-0005-0000-0000-0000840D0000}"/>
    <cellStyle name="Normal 3 2 95 5" xfId="3971" xr:uid="{00000000-0005-0000-0000-0000850D0000}"/>
    <cellStyle name="Normal 3 2 96" xfId="936" xr:uid="{00000000-0005-0000-0000-0000860D0000}"/>
    <cellStyle name="Normal 3 2 96 2" xfId="1720" xr:uid="{00000000-0005-0000-0000-0000870D0000}"/>
    <cellStyle name="Normal 3 2 96 2 2" xfId="2629" xr:uid="{00000000-0005-0000-0000-0000880D0000}"/>
    <cellStyle name="Normal 3 2 96 2 2 2" xfId="5354" xr:uid="{00000000-0005-0000-0000-0000890D0000}"/>
    <cellStyle name="Normal 3 2 96 2 3" xfId="3534" xr:uid="{00000000-0005-0000-0000-00008A0D0000}"/>
    <cellStyle name="Normal 3 2 96 2 4" xfId="4445" xr:uid="{00000000-0005-0000-0000-00008B0D0000}"/>
    <cellStyle name="Normal 3 2 96 3" xfId="2151" xr:uid="{00000000-0005-0000-0000-00008C0D0000}"/>
    <cellStyle name="Normal 3 2 96 3 2" xfId="4879" xr:uid="{00000000-0005-0000-0000-00008D0D0000}"/>
    <cellStyle name="Normal 3 2 96 4" xfId="3061" xr:uid="{00000000-0005-0000-0000-00008E0D0000}"/>
    <cellStyle name="Normal 3 2 96 5" xfId="3972" xr:uid="{00000000-0005-0000-0000-00008F0D0000}"/>
    <cellStyle name="Normal 3 2 97" xfId="937" xr:uid="{00000000-0005-0000-0000-0000900D0000}"/>
    <cellStyle name="Normal 3 2 97 2" xfId="1721" xr:uid="{00000000-0005-0000-0000-0000910D0000}"/>
    <cellStyle name="Normal 3 2 97 2 2" xfId="2630" xr:uid="{00000000-0005-0000-0000-0000920D0000}"/>
    <cellStyle name="Normal 3 2 97 2 2 2" xfId="5355" xr:uid="{00000000-0005-0000-0000-0000930D0000}"/>
    <cellStyle name="Normal 3 2 97 2 3" xfId="3535" xr:uid="{00000000-0005-0000-0000-0000940D0000}"/>
    <cellStyle name="Normal 3 2 97 2 4" xfId="4446" xr:uid="{00000000-0005-0000-0000-0000950D0000}"/>
    <cellStyle name="Normal 3 2 97 3" xfId="2152" xr:uid="{00000000-0005-0000-0000-0000960D0000}"/>
    <cellStyle name="Normal 3 2 97 3 2" xfId="4880" xr:uid="{00000000-0005-0000-0000-0000970D0000}"/>
    <cellStyle name="Normal 3 2 97 4" xfId="3062" xr:uid="{00000000-0005-0000-0000-0000980D0000}"/>
    <cellStyle name="Normal 3 2 97 5" xfId="3973" xr:uid="{00000000-0005-0000-0000-0000990D0000}"/>
    <cellStyle name="Normal 3 2 98" xfId="938" xr:uid="{00000000-0005-0000-0000-00009A0D0000}"/>
    <cellStyle name="Normal 3 2 98 2" xfId="1722" xr:uid="{00000000-0005-0000-0000-00009B0D0000}"/>
    <cellStyle name="Normal 3 2 98 2 2" xfId="2631" xr:uid="{00000000-0005-0000-0000-00009C0D0000}"/>
    <cellStyle name="Normal 3 2 98 2 2 2" xfId="5356" xr:uid="{00000000-0005-0000-0000-00009D0D0000}"/>
    <cellStyle name="Normal 3 2 98 2 3" xfId="3536" xr:uid="{00000000-0005-0000-0000-00009E0D0000}"/>
    <cellStyle name="Normal 3 2 98 2 4" xfId="4447" xr:uid="{00000000-0005-0000-0000-00009F0D0000}"/>
    <cellStyle name="Normal 3 2 98 3" xfId="2153" xr:uid="{00000000-0005-0000-0000-0000A00D0000}"/>
    <cellStyle name="Normal 3 2 98 3 2" xfId="4881" xr:uid="{00000000-0005-0000-0000-0000A10D0000}"/>
    <cellStyle name="Normal 3 2 98 4" xfId="3063" xr:uid="{00000000-0005-0000-0000-0000A20D0000}"/>
    <cellStyle name="Normal 3 2 98 5" xfId="3974" xr:uid="{00000000-0005-0000-0000-0000A30D0000}"/>
    <cellStyle name="Normal 3 2 99" xfId="939" xr:uid="{00000000-0005-0000-0000-0000A40D0000}"/>
    <cellStyle name="Normal 3 2 99 2" xfId="1723" xr:uid="{00000000-0005-0000-0000-0000A50D0000}"/>
    <cellStyle name="Normal 3 2 99 2 2" xfId="2632" xr:uid="{00000000-0005-0000-0000-0000A60D0000}"/>
    <cellStyle name="Normal 3 2 99 2 2 2" xfId="5357" xr:uid="{00000000-0005-0000-0000-0000A70D0000}"/>
    <cellStyle name="Normal 3 2 99 2 3" xfId="3537" xr:uid="{00000000-0005-0000-0000-0000A80D0000}"/>
    <cellStyle name="Normal 3 2 99 2 4" xfId="4448" xr:uid="{00000000-0005-0000-0000-0000A90D0000}"/>
    <cellStyle name="Normal 3 2 99 3" xfId="2154" xr:uid="{00000000-0005-0000-0000-0000AA0D0000}"/>
    <cellStyle name="Normal 3 2 99 3 2" xfId="4882" xr:uid="{00000000-0005-0000-0000-0000AB0D0000}"/>
    <cellStyle name="Normal 3 2 99 4" xfId="3064" xr:uid="{00000000-0005-0000-0000-0000AC0D0000}"/>
    <cellStyle name="Normal 3 2 99 5" xfId="3975" xr:uid="{00000000-0005-0000-0000-0000AD0D0000}"/>
    <cellStyle name="Normal 3 2_Dofa final 2013" xfId="940" xr:uid="{00000000-0005-0000-0000-0000AE0D0000}"/>
    <cellStyle name="Normal 3 20" xfId="941" xr:uid="{00000000-0005-0000-0000-0000AF0D0000}"/>
    <cellStyle name="Normal 3 21" xfId="942" xr:uid="{00000000-0005-0000-0000-0000B00D0000}"/>
    <cellStyle name="Normal 3 22" xfId="943" xr:uid="{00000000-0005-0000-0000-0000B10D0000}"/>
    <cellStyle name="Normal 3 23" xfId="944" xr:uid="{00000000-0005-0000-0000-0000B20D0000}"/>
    <cellStyle name="Normal 3 24" xfId="945" xr:uid="{00000000-0005-0000-0000-0000B30D0000}"/>
    <cellStyle name="Normal 3 25" xfId="946" xr:uid="{00000000-0005-0000-0000-0000B40D0000}"/>
    <cellStyle name="Normal 3 26" xfId="947" xr:uid="{00000000-0005-0000-0000-0000B50D0000}"/>
    <cellStyle name="Normal 3 27" xfId="948" xr:uid="{00000000-0005-0000-0000-0000B60D0000}"/>
    <cellStyle name="Normal 3 28" xfId="949" xr:uid="{00000000-0005-0000-0000-0000B70D0000}"/>
    <cellStyle name="Normal 3 29" xfId="950" xr:uid="{00000000-0005-0000-0000-0000B80D0000}"/>
    <cellStyle name="Normal 3 3" xfId="951" xr:uid="{00000000-0005-0000-0000-0000B90D0000}"/>
    <cellStyle name="Normal 3 30" xfId="952" xr:uid="{00000000-0005-0000-0000-0000BA0D0000}"/>
    <cellStyle name="Normal 3 31" xfId="953" xr:uid="{00000000-0005-0000-0000-0000BB0D0000}"/>
    <cellStyle name="Normal 3 32" xfId="954" xr:uid="{00000000-0005-0000-0000-0000BC0D0000}"/>
    <cellStyle name="Normal 3 33" xfId="955" xr:uid="{00000000-0005-0000-0000-0000BD0D0000}"/>
    <cellStyle name="Normal 3 34" xfId="956" xr:uid="{00000000-0005-0000-0000-0000BE0D0000}"/>
    <cellStyle name="Normal 3 35" xfId="957" xr:uid="{00000000-0005-0000-0000-0000BF0D0000}"/>
    <cellStyle name="Normal 3 36" xfId="958" xr:uid="{00000000-0005-0000-0000-0000C00D0000}"/>
    <cellStyle name="Normal 3 37" xfId="959" xr:uid="{00000000-0005-0000-0000-0000C10D0000}"/>
    <cellStyle name="Normal 3 38" xfId="960" xr:uid="{00000000-0005-0000-0000-0000C20D0000}"/>
    <cellStyle name="Normal 3 39" xfId="961" xr:uid="{00000000-0005-0000-0000-0000C30D0000}"/>
    <cellStyle name="Normal 3 4" xfId="962" xr:uid="{00000000-0005-0000-0000-0000C40D0000}"/>
    <cellStyle name="Normal 3 4 2" xfId="1356" xr:uid="{00000000-0005-0000-0000-0000C50D0000}"/>
    <cellStyle name="Normal 3 4 2 2" xfId="2351" xr:uid="{00000000-0005-0000-0000-0000C60D0000}"/>
    <cellStyle name="Normal 3 4 2 2 2" xfId="5076" xr:uid="{00000000-0005-0000-0000-0000C70D0000}"/>
    <cellStyle name="Normal 3 4 2 3" xfId="3256" xr:uid="{00000000-0005-0000-0000-0000C80D0000}"/>
    <cellStyle name="Normal 3 4 2 4" xfId="4167" xr:uid="{00000000-0005-0000-0000-0000C90D0000}"/>
    <cellStyle name="Normal 3 40" xfId="963" xr:uid="{00000000-0005-0000-0000-0000CA0D0000}"/>
    <cellStyle name="Normal 3 41" xfId="964" xr:uid="{00000000-0005-0000-0000-0000CB0D0000}"/>
    <cellStyle name="Normal 3 42" xfId="965" xr:uid="{00000000-0005-0000-0000-0000CC0D0000}"/>
    <cellStyle name="Normal 3 43" xfId="966" xr:uid="{00000000-0005-0000-0000-0000CD0D0000}"/>
    <cellStyle name="Normal 3 44" xfId="967" xr:uid="{00000000-0005-0000-0000-0000CE0D0000}"/>
    <cellStyle name="Normal 3 45" xfId="968" xr:uid="{00000000-0005-0000-0000-0000CF0D0000}"/>
    <cellStyle name="Normal 3 46" xfId="969" xr:uid="{00000000-0005-0000-0000-0000D00D0000}"/>
    <cellStyle name="Normal 3 47" xfId="970" xr:uid="{00000000-0005-0000-0000-0000D10D0000}"/>
    <cellStyle name="Normal 3 48" xfId="971" xr:uid="{00000000-0005-0000-0000-0000D20D0000}"/>
    <cellStyle name="Normal 3 49" xfId="972" xr:uid="{00000000-0005-0000-0000-0000D30D0000}"/>
    <cellStyle name="Normal 3 5" xfId="973" xr:uid="{00000000-0005-0000-0000-0000D40D0000}"/>
    <cellStyle name="Normal 3 50" xfId="974" xr:uid="{00000000-0005-0000-0000-0000D50D0000}"/>
    <cellStyle name="Normal 3 51" xfId="975" xr:uid="{00000000-0005-0000-0000-0000D60D0000}"/>
    <cellStyle name="Normal 3 52" xfId="976" xr:uid="{00000000-0005-0000-0000-0000D70D0000}"/>
    <cellStyle name="Normal 3 53" xfId="977" xr:uid="{00000000-0005-0000-0000-0000D80D0000}"/>
    <cellStyle name="Normal 3 54" xfId="978" xr:uid="{00000000-0005-0000-0000-0000D90D0000}"/>
    <cellStyle name="Normal 3 55" xfId="979" xr:uid="{00000000-0005-0000-0000-0000DA0D0000}"/>
    <cellStyle name="Normal 3 56" xfId="980" xr:uid="{00000000-0005-0000-0000-0000DB0D0000}"/>
    <cellStyle name="Normal 3 57" xfId="981" xr:uid="{00000000-0005-0000-0000-0000DC0D0000}"/>
    <cellStyle name="Normal 3 58" xfId="982" xr:uid="{00000000-0005-0000-0000-0000DD0D0000}"/>
    <cellStyle name="Normal 3 59" xfId="983" xr:uid="{00000000-0005-0000-0000-0000DE0D0000}"/>
    <cellStyle name="Normal 3 6" xfId="984" xr:uid="{00000000-0005-0000-0000-0000DF0D0000}"/>
    <cellStyle name="Normal 3 60" xfId="985" xr:uid="{00000000-0005-0000-0000-0000E00D0000}"/>
    <cellStyle name="Normal 3 61" xfId="986" xr:uid="{00000000-0005-0000-0000-0000E10D0000}"/>
    <cellStyle name="Normal 3 62" xfId="987" xr:uid="{00000000-0005-0000-0000-0000E20D0000}"/>
    <cellStyle name="Normal 3 63" xfId="988" xr:uid="{00000000-0005-0000-0000-0000E30D0000}"/>
    <cellStyle name="Normal 3 64" xfId="989" xr:uid="{00000000-0005-0000-0000-0000E40D0000}"/>
    <cellStyle name="Normal 3 65" xfId="990" xr:uid="{00000000-0005-0000-0000-0000E50D0000}"/>
    <cellStyle name="Normal 3 66" xfId="991" xr:uid="{00000000-0005-0000-0000-0000E60D0000}"/>
    <cellStyle name="Normal 3 67" xfId="992" xr:uid="{00000000-0005-0000-0000-0000E70D0000}"/>
    <cellStyle name="Normal 3 68" xfId="993" xr:uid="{00000000-0005-0000-0000-0000E80D0000}"/>
    <cellStyle name="Normal 3 69" xfId="994" xr:uid="{00000000-0005-0000-0000-0000E90D0000}"/>
    <cellStyle name="Normal 3 7" xfId="995" xr:uid="{00000000-0005-0000-0000-0000EA0D0000}"/>
    <cellStyle name="Normal 3 70" xfId="996" xr:uid="{00000000-0005-0000-0000-0000EB0D0000}"/>
    <cellStyle name="Normal 3 71" xfId="997" xr:uid="{00000000-0005-0000-0000-0000EC0D0000}"/>
    <cellStyle name="Normal 3 72" xfId="998" xr:uid="{00000000-0005-0000-0000-0000ED0D0000}"/>
    <cellStyle name="Normal 3 73" xfId="999" xr:uid="{00000000-0005-0000-0000-0000EE0D0000}"/>
    <cellStyle name="Normal 3 74" xfId="1000" xr:uid="{00000000-0005-0000-0000-0000EF0D0000}"/>
    <cellStyle name="Normal 3 75" xfId="1001" xr:uid="{00000000-0005-0000-0000-0000F00D0000}"/>
    <cellStyle name="Normal 3 76" xfId="1002" xr:uid="{00000000-0005-0000-0000-0000F10D0000}"/>
    <cellStyle name="Normal 3 77" xfId="1003" xr:uid="{00000000-0005-0000-0000-0000F20D0000}"/>
    <cellStyle name="Normal 3 78" xfId="1004" xr:uid="{00000000-0005-0000-0000-0000F30D0000}"/>
    <cellStyle name="Normal 3 79" xfId="1005" xr:uid="{00000000-0005-0000-0000-0000F40D0000}"/>
    <cellStyle name="Normal 3 8" xfId="1006" xr:uid="{00000000-0005-0000-0000-0000F50D0000}"/>
    <cellStyle name="Normal 3 80" xfId="1007" xr:uid="{00000000-0005-0000-0000-0000F60D0000}"/>
    <cellStyle name="Normal 3 81" xfId="1008" xr:uid="{00000000-0005-0000-0000-0000F70D0000}"/>
    <cellStyle name="Normal 3 82" xfId="1009" xr:uid="{00000000-0005-0000-0000-0000F80D0000}"/>
    <cellStyle name="Normal 3 83" xfId="1010" xr:uid="{00000000-0005-0000-0000-0000F90D0000}"/>
    <cellStyle name="Normal 3 84" xfId="1011" xr:uid="{00000000-0005-0000-0000-0000FA0D0000}"/>
    <cellStyle name="Normal 3 85" xfId="1012" xr:uid="{00000000-0005-0000-0000-0000FB0D0000}"/>
    <cellStyle name="Normal 3 86" xfId="1013" xr:uid="{00000000-0005-0000-0000-0000FC0D0000}"/>
    <cellStyle name="Normal 3 87" xfId="1014" xr:uid="{00000000-0005-0000-0000-0000FD0D0000}"/>
    <cellStyle name="Normal 3 88" xfId="1015" xr:uid="{00000000-0005-0000-0000-0000FE0D0000}"/>
    <cellStyle name="Normal 3 89" xfId="1016" xr:uid="{00000000-0005-0000-0000-0000FF0D0000}"/>
    <cellStyle name="Normal 3 9" xfId="1017" xr:uid="{00000000-0005-0000-0000-0000000E0000}"/>
    <cellStyle name="Normal 3 90" xfId="1018" xr:uid="{00000000-0005-0000-0000-0000010E0000}"/>
    <cellStyle name="Normal 3 91" xfId="1019" xr:uid="{00000000-0005-0000-0000-0000020E0000}"/>
    <cellStyle name="Normal 3 92" xfId="1020" xr:uid="{00000000-0005-0000-0000-0000030E0000}"/>
    <cellStyle name="Normal 3 93" xfId="1021" xr:uid="{00000000-0005-0000-0000-0000040E0000}"/>
    <cellStyle name="Normal 3 94" xfId="1022" xr:uid="{00000000-0005-0000-0000-0000050E0000}"/>
    <cellStyle name="Normal 3 95" xfId="1023" xr:uid="{00000000-0005-0000-0000-0000060E0000}"/>
    <cellStyle name="Normal 3 96" xfId="1024" xr:uid="{00000000-0005-0000-0000-0000070E0000}"/>
    <cellStyle name="Normal 3 97" xfId="1025" xr:uid="{00000000-0005-0000-0000-0000080E0000}"/>
    <cellStyle name="Normal 3 98" xfId="1026" xr:uid="{00000000-0005-0000-0000-0000090E0000}"/>
    <cellStyle name="Normal 3 99" xfId="1027" xr:uid="{00000000-0005-0000-0000-00000A0E0000}"/>
    <cellStyle name="Normal 3_ESTRUCTURA" xfId="1355" xr:uid="{00000000-0005-0000-0000-00000B0E0000}"/>
    <cellStyle name="Normal 30" xfId="1309" xr:uid="{00000000-0005-0000-0000-00000C0E0000}"/>
    <cellStyle name="Normal 31" xfId="1028" xr:uid="{00000000-0005-0000-0000-00000D0E0000}"/>
    <cellStyle name="Normal 31 2" xfId="1029" xr:uid="{00000000-0005-0000-0000-00000E0E0000}"/>
    <cellStyle name="Normal 31 2 2" xfId="1725" xr:uid="{00000000-0005-0000-0000-00000F0E0000}"/>
    <cellStyle name="Normal 31 2 2 2" xfId="2634" xr:uid="{00000000-0005-0000-0000-0000100E0000}"/>
    <cellStyle name="Normal 31 2 2 2 2" xfId="5359" xr:uid="{00000000-0005-0000-0000-0000110E0000}"/>
    <cellStyle name="Normal 31 2 2 3" xfId="3539" xr:uid="{00000000-0005-0000-0000-0000120E0000}"/>
    <cellStyle name="Normal 31 2 2 4" xfId="4450" xr:uid="{00000000-0005-0000-0000-0000130E0000}"/>
    <cellStyle name="Normal 31 2 3" xfId="2156" xr:uid="{00000000-0005-0000-0000-0000140E0000}"/>
    <cellStyle name="Normal 31 2 3 2" xfId="4884" xr:uid="{00000000-0005-0000-0000-0000150E0000}"/>
    <cellStyle name="Normal 31 2 4" xfId="3066" xr:uid="{00000000-0005-0000-0000-0000160E0000}"/>
    <cellStyle name="Normal 31 2 5" xfId="3977" xr:uid="{00000000-0005-0000-0000-0000170E0000}"/>
    <cellStyle name="Normal 31 3" xfId="1030" xr:uid="{00000000-0005-0000-0000-0000180E0000}"/>
    <cellStyle name="Normal 31 3 2" xfId="1726" xr:uid="{00000000-0005-0000-0000-0000190E0000}"/>
    <cellStyle name="Normal 31 3 2 2" xfId="2635" xr:uid="{00000000-0005-0000-0000-00001A0E0000}"/>
    <cellStyle name="Normal 31 3 2 2 2" xfId="5360" xr:uid="{00000000-0005-0000-0000-00001B0E0000}"/>
    <cellStyle name="Normal 31 3 2 3" xfId="3540" xr:uid="{00000000-0005-0000-0000-00001C0E0000}"/>
    <cellStyle name="Normal 31 3 2 4" xfId="4451" xr:uid="{00000000-0005-0000-0000-00001D0E0000}"/>
    <cellStyle name="Normal 31 3 3" xfId="2157" xr:uid="{00000000-0005-0000-0000-00001E0E0000}"/>
    <cellStyle name="Normal 31 3 3 2" xfId="4885" xr:uid="{00000000-0005-0000-0000-00001F0E0000}"/>
    <cellStyle name="Normal 31 3 4" xfId="3067" xr:uid="{00000000-0005-0000-0000-0000200E0000}"/>
    <cellStyle name="Normal 31 3 5" xfId="3978" xr:uid="{00000000-0005-0000-0000-0000210E0000}"/>
    <cellStyle name="Normal 31 4" xfId="1031" xr:uid="{00000000-0005-0000-0000-0000220E0000}"/>
    <cellStyle name="Normal 31 4 2" xfId="1727" xr:uid="{00000000-0005-0000-0000-0000230E0000}"/>
    <cellStyle name="Normal 31 4 2 2" xfId="2636" xr:uid="{00000000-0005-0000-0000-0000240E0000}"/>
    <cellStyle name="Normal 31 4 2 2 2" xfId="5361" xr:uid="{00000000-0005-0000-0000-0000250E0000}"/>
    <cellStyle name="Normal 31 4 2 3" xfId="3541" xr:uid="{00000000-0005-0000-0000-0000260E0000}"/>
    <cellStyle name="Normal 31 4 2 4" xfId="4452" xr:uid="{00000000-0005-0000-0000-0000270E0000}"/>
    <cellStyle name="Normal 31 4 3" xfId="2158" xr:uid="{00000000-0005-0000-0000-0000280E0000}"/>
    <cellStyle name="Normal 31 4 3 2" xfId="4886" xr:uid="{00000000-0005-0000-0000-0000290E0000}"/>
    <cellStyle name="Normal 31 4 4" xfId="3068" xr:uid="{00000000-0005-0000-0000-00002A0E0000}"/>
    <cellStyle name="Normal 31 4 5" xfId="3979" xr:uid="{00000000-0005-0000-0000-00002B0E0000}"/>
    <cellStyle name="Normal 31 5" xfId="1724" xr:uid="{00000000-0005-0000-0000-00002C0E0000}"/>
    <cellStyle name="Normal 31 5 2" xfId="2633" xr:uid="{00000000-0005-0000-0000-00002D0E0000}"/>
    <cellStyle name="Normal 31 5 2 2" xfId="5358" xr:uid="{00000000-0005-0000-0000-00002E0E0000}"/>
    <cellStyle name="Normal 31 5 3" xfId="3538" xr:uid="{00000000-0005-0000-0000-00002F0E0000}"/>
    <cellStyle name="Normal 31 5 4" xfId="4449" xr:uid="{00000000-0005-0000-0000-0000300E0000}"/>
    <cellStyle name="Normal 31 6" xfId="2155" xr:uid="{00000000-0005-0000-0000-0000310E0000}"/>
    <cellStyle name="Normal 31 6 2" xfId="4883" xr:uid="{00000000-0005-0000-0000-0000320E0000}"/>
    <cellStyle name="Normal 31 7" xfId="3065" xr:uid="{00000000-0005-0000-0000-0000330E0000}"/>
    <cellStyle name="Normal 31 8" xfId="3976" xr:uid="{00000000-0005-0000-0000-0000340E0000}"/>
    <cellStyle name="Normal 32" xfId="1897" xr:uid="{00000000-0005-0000-0000-0000350E0000}"/>
    <cellStyle name="Normal 32 2" xfId="2806" xr:uid="{00000000-0005-0000-0000-0000360E0000}"/>
    <cellStyle name="Normal 32 2 2" xfId="5531" xr:uid="{00000000-0005-0000-0000-0000370E0000}"/>
    <cellStyle name="Normal 32 3" xfId="3711" xr:uid="{00000000-0005-0000-0000-0000380E0000}"/>
    <cellStyle name="Normal 32 4" xfId="4622" xr:uid="{00000000-0005-0000-0000-0000390E0000}"/>
    <cellStyle name="Normal 33" xfId="1032" xr:uid="{00000000-0005-0000-0000-00003A0E0000}"/>
    <cellStyle name="Normal 33 2" xfId="1033" xr:uid="{00000000-0005-0000-0000-00003B0E0000}"/>
    <cellStyle name="Normal 33 2 2" xfId="1729" xr:uid="{00000000-0005-0000-0000-00003C0E0000}"/>
    <cellStyle name="Normal 33 2 2 2" xfId="2638" xr:uid="{00000000-0005-0000-0000-00003D0E0000}"/>
    <cellStyle name="Normal 33 2 2 2 2" xfId="5363" xr:uid="{00000000-0005-0000-0000-00003E0E0000}"/>
    <cellStyle name="Normal 33 2 2 3" xfId="3543" xr:uid="{00000000-0005-0000-0000-00003F0E0000}"/>
    <cellStyle name="Normal 33 2 2 4" xfId="4454" xr:uid="{00000000-0005-0000-0000-0000400E0000}"/>
    <cellStyle name="Normal 33 2 3" xfId="2160" xr:uid="{00000000-0005-0000-0000-0000410E0000}"/>
    <cellStyle name="Normal 33 2 3 2" xfId="4888" xr:uid="{00000000-0005-0000-0000-0000420E0000}"/>
    <cellStyle name="Normal 33 2 4" xfId="3070" xr:uid="{00000000-0005-0000-0000-0000430E0000}"/>
    <cellStyle name="Normal 33 2 5" xfId="3981" xr:uid="{00000000-0005-0000-0000-0000440E0000}"/>
    <cellStyle name="Normal 33 3" xfId="1034" xr:uid="{00000000-0005-0000-0000-0000450E0000}"/>
    <cellStyle name="Normal 33 3 2" xfId="1730" xr:uid="{00000000-0005-0000-0000-0000460E0000}"/>
    <cellStyle name="Normal 33 3 2 2" xfId="2639" xr:uid="{00000000-0005-0000-0000-0000470E0000}"/>
    <cellStyle name="Normal 33 3 2 2 2" xfId="5364" xr:uid="{00000000-0005-0000-0000-0000480E0000}"/>
    <cellStyle name="Normal 33 3 2 3" xfId="3544" xr:uid="{00000000-0005-0000-0000-0000490E0000}"/>
    <cellStyle name="Normal 33 3 2 4" xfId="4455" xr:uid="{00000000-0005-0000-0000-00004A0E0000}"/>
    <cellStyle name="Normal 33 3 3" xfId="2161" xr:uid="{00000000-0005-0000-0000-00004B0E0000}"/>
    <cellStyle name="Normal 33 3 3 2" xfId="4889" xr:uid="{00000000-0005-0000-0000-00004C0E0000}"/>
    <cellStyle name="Normal 33 3 4" xfId="3071" xr:uid="{00000000-0005-0000-0000-00004D0E0000}"/>
    <cellStyle name="Normal 33 3 5" xfId="3982" xr:uid="{00000000-0005-0000-0000-00004E0E0000}"/>
    <cellStyle name="Normal 33 4" xfId="1035" xr:uid="{00000000-0005-0000-0000-00004F0E0000}"/>
    <cellStyle name="Normal 33 4 2" xfId="1731" xr:uid="{00000000-0005-0000-0000-0000500E0000}"/>
    <cellStyle name="Normal 33 4 2 2" xfId="2640" xr:uid="{00000000-0005-0000-0000-0000510E0000}"/>
    <cellStyle name="Normal 33 4 2 2 2" xfId="5365" xr:uid="{00000000-0005-0000-0000-0000520E0000}"/>
    <cellStyle name="Normal 33 4 2 3" xfId="3545" xr:uid="{00000000-0005-0000-0000-0000530E0000}"/>
    <cellStyle name="Normal 33 4 2 4" xfId="4456" xr:uid="{00000000-0005-0000-0000-0000540E0000}"/>
    <cellStyle name="Normal 33 4 3" xfId="2162" xr:uid="{00000000-0005-0000-0000-0000550E0000}"/>
    <cellStyle name="Normal 33 4 3 2" xfId="4890" xr:uid="{00000000-0005-0000-0000-0000560E0000}"/>
    <cellStyle name="Normal 33 4 4" xfId="3072" xr:uid="{00000000-0005-0000-0000-0000570E0000}"/>
    <cellStyle name="Normal 33 4 5" xfId="3983" xr:uid="{00000000-0005-0000-0000-0000580E0000}"/>
    <cellStyle name="Normal 33 5" xfId="1728" xr:uid="{00000000-0005-0000-0000-0000590E0000}"/>
    <cellStyle name="Normal 33 5 2" xfId="2637" xr:uid="{00000000-0005-0000-0000-00005A0E0000}"/>
    <cellStyle name="Normal 33 5 2 2" xfId="5362" xr:uid="{00000000-0005-0000-0000-00005B0E0000}"/>
    <cellStyle name="Normal 33 5 3" xfId="3542" xr:uid="{00000000-0005-0000-0000-00005C0E0000}"/>
    <cellStyle name="Normal 33 5 4" xfId="4453" xr:uid="{00000000-0005-0000-0000-00005D0E0000}"/>
    <cellStyle name="Normal 33 6" xfId="2159" xr:uid="{00000000-0005-0000-0000-00005E0E0000}"/>
    <cellStyle name="Normal 33 6 2" xfId="4887" xr:uid="{00000000-0005-0000-0000-00005F0E0000}"/>
    <cellStyle name="Normal 33 7" xfId="3069" xr:uid="{00000000-0005-0000-0000-0000600E0000}"/>
    <cellStyle name="Normal 33 8" xfId="3980" xr:uid="{00000000-0005-0000-0000-0000610E0000}"/>
    <cellStyle name="Normal 34" xfId="1036" xr:uid="{00000000-0005-0000-0000-0000620E0000}"/>
    <cellStyle name="Normal 34 2" xfId="1037" xr:uid="{00000000-0005-0000-0000-0000630E0000}"/>
    <cellStyle name="Normal 34 2 2" xfId="1733" xr:uid="{00000000-0005-0000-0000-0000640E0000}"/>
    <cellStyle name="Normal 34 2 2 2" xfId="2642" xr:uid="{00000000-0005-0000-0000-0000650E0000}"/>
    <cellStyle name="Normal 34 2 2 2 2" xfId="5367" xr:uid="{00000000-0005-0000-0000-0000660E0000}"/>
    <cellStyle name="Normal 34 2 2 3" xfId="3547" xr:uid="{00000000-0005-0000-0000-0000670E0000}"/>
    <cellStyle name="Normal 34 2 2 4" xfId="4458" xr:uid="{00000000-0005-0000-0000-0000680E0000}"/>
    <cellStyle name="Normal 34 2 3" xfId="2164" xr:uid="{00000000-0005-0000-0000-0000690E0000}"/>
    <cellStyle name="Normal 34 2 3 2" xfId="4892" xr:uid="{00000000-0005-0000-0000-00006A0E0000}"/>
    <cellStyle name="Normal 34 2 4" xfId="3074" xr:uid="{00000000-0005-0000-0000-00006B0E0000}"/>
    <cellStyle name="Normal 34 2 5" xfId="3985" xr:uid="{00000000-0005-0000-0000-00006C0E0000}"/>
    <cellStyle name="Normal 34 3" xfId="1038" xr:uid="{00000000-0005-0000-0000-00006D0E0000}"/>
    <cellStyle name="Normal 34 3 2" xfId="1734" xr:uid="{00000000-0005-0000-0000-00006E0E0000}"/>
    <cellStyle name="Normal 34 3 2 2" xfId="2643" xr:uid="{00000000-0005-0000-0000-00006F0E0000}"/>
    <cellStyle name="Normal 34 3 2 2 2" xfId="5368" xr:uid="{00000000-0005-0000-0000-0000700E0000}"/>
    <cellStyle name="Normal 34 3 2 3" xfId="3548" xr:uid="{00000000-0005-0000-0000-0000710E0000}"/>
    <cellStyle name="Normal 34 3 2 4" xfId="4459" xr:uid="{00000000-0005-0000-0000-0000720E0000}"/>
    <cellStyle name="Normal 34 3 3" xfId="2165" xr:uid="{00000000-0005-0000-0000-0000730E0000}"/>
    <cellStyle name="Normal 34 3 3 2" xfId="4893" xr:uid="{00000000-0005-0000-0000-0000740E0000}"/>
    <cellStyle name="Normal 34 3 4" xfId="3075" xr:uid="{00000000-0005-0000-0000-0000750E0000}"/>
    <cellStyle name="Normal 34 3 5" xfId="3986" xr:uid="{00000000-0005-0000-0000-0000760E0000}"/>
    <cellStyle name="Normal 34 4" xfId="1039" xr:uid="{00000000-0005-0000-0000-0000770E0000}"/>
    <cellStyle name="Normal 34 4 2" xfId="1735" xr:uid="{00000000-0005-0000-0000-0000780E0000}"/>
    <cellStyle name="Normal 34 4 2 2" xfId="2644" xr:uid="{00000000-0005-0000-0000-0000790E0000}"/>
    <cellStyle name="Normal 34 4 2 2 2" xfId="5369" xr:uid="{00000000-0005-0000-0000-00007A0E0000}"/>
    <cellStyle name="Normal 34 4 2 3" xfId="3549" xr:uid="{00000000-0005-0000-0000-00007B0E0000}"/>
    <cellStyle name="Normal 34 4 2 4" xfId="4460" xr:uid="{00000000-0005-0000-0000-00007C0E0000}"/>
    <cellStyle name="Normal 34 4 3" xfId="2166" xr:uid="{00000000-0005-0000-0000-00007D0E0000}"/>
    <cellStyle name="Normal 34 4 3 2" xfId="4894" xr:uid="{00000000-0005-0000-0000-00007E0E0000}"/>
    <cellStyle name="Normal 34 4 4" xfId="3076" xr:uid="{00000000-0005-0000-0000-00007F0E0000}"/>
    <cellStyle name="Normal 34 4 5" xfId="3987" xr:uid="{00000000-0005-0000-0000-0000800E0000}"/>
    <cellStyle name="Normal 34 5" xfId="1732" xr:uid="{00000000-0005-0000-0000-0000810E0000}"/>
    <cellStyle name="Normal 34 5 2" xfId="2641" xr:uid="{00000000-0005-0000-0000-0000820E0000}"/>
    <cellStyle name="Normal 34 5 2 2" xfId="5366" xr:uid="{00000000-0005-0000-0000-0000830E0000}"/>
    <cellStyle name="Normal 34 5 3" xfId="3546" xr:uid="{00000000-0005-0000-0000-0000840E0000}"/>
    <cellStyle name="Normal 34 5 4" xfId="4457" xr:uid="{00000000-0005-0000-0000-0000850E0000}"/>
    <cellStyle name="Normal 34 6" xfId="2163" xr:uid="{00000000-0005-0000-0000-0000860E0000}"/>
    <cellStyle name="Normal 34 6 2" xfId="4891" xr:uid="{00000000-0005-0000-0000-0000870E0000}"/>
    <cellStyle name="Normal 34 7" xfId="3073" xr:uid="{00000000-0005-0000-0000-0000880E0000}"/>
    <cellStyle name="Normal 34 8" xfId="3984" xr:uid="{00000000-0005-0000-0000-0000890E0000}"/>
    <cellStyle name="Normal 35 2" xfId="1040" xr:uid="{00000000-0005-0000-0000-00008A0E0000}"/>
    <cellStyle name="Normal 35 2 2" xfId="1736" xr:uid="{00000000-0005-0000-0000-00008B0E0000}"/>
    <cellStyle name="Normal 35 2 2 2" xfId="2645" xr:uid="{00000000-0005-0000-0000-00008C0E0000}"/>
    <cellStyle name="Normal 35 2 2 2 2" xfId="5370" xr:uid="{00000000-0005-0000-0000-00008D0E0000}"/>
    <cellStyle name="Normal 35 2 2 3" xfId="3550" xr:uid="{00000000-0005-0000-0000-00008E0E0000}"/>
    <cellStyle name="Normal 35 2 2 4" xfId="4461" xr:uid="{00000000-0005-0000-0000-00008F0E0000}"/>
    <cellStyle name="Normal 35 2 3" xfId="2167" xr:uid="{00000000-0005-0000-0000-0000900E0000}"/>
    <cellStyle name="Normal 35 2 3 2" xfId="4895" xr:uid="{00000000-0005-0000-0000-0000910E0000}"/>
    <cellStyle name="Normal 35 2 4" xfId="3077" xr:uid="{00000000-0005-0000-0000-0000920E0000}"/>
    <cellStyle name="Normal 35 2 5" xfId="3988" xr:uid="{00000000-0005-0000-0000-0000930E0000}"/>
    <cellStyle name="Normal 35 3" xfId="1041" xr:uid="{00000000-0005-0000-0000-0000940E0000}"/>
    <cellStyle name="Normal 35 3 2" xfId="1737" xr:uid="{00000000-0005-0000-0000-0000950E0000}"/>
    <cellStyle name="Normal 35 3 2 2" xfId="2646" xr:uid="{00000000-0005-0000-0000-0000960E0000}"/>
    <cellStyle name="Normal 35 3 2 2 2" xfId="5371" xr:uid="{00000000-0005-0000-0000-0000970E0000}"/>
    <cellStyle name="Normal 35 3 2 3" xfId="3551" xr:uid="{00000000-0005-0000-0000-0000980E0000}"/>
    <cellStyle name="Normal 35 3 2 4" xfId="4462" xr:uid="{00000000-0005-0000-0000-0000990E0000}"/>
    <cellStyle name="Normal 35 3 3" xfId="2168" xr:uid="{00000000-0005-0000-0000-00009A0E0000}"/>
    <cellStyle name="Normal 35 3 3 2" xfId="4896" xr:uid="{00000000-0005-0000-0000-00009B0E0000}"/>
    <cellStyle name="Normal 35 3 4" xfId="3078" xr:uid="{00000000-0005-0000-0000-00009C0E0000}"/>
    <cellStyle name="Normal 35 3 5" xfId="3989" xr:uid="{00000000-0005-0000-0000-00009D0E0000}"/>
    <cellStyle name="Normal 35 4" xfId="1042" xr:uid="{00000000-0005-0000-0000-00009E0E0000}"/>
    <cellStyle name="Normal 35 4 2" xfId="1738" xr:uid="{00000000-0005-0000-0000-00009F0E0000}"/>
    <cellStyle name="Normal 35 4 2 2" xfId="2647" xr:uid="{00000000-0005-0000-0000-0000A00E0000}"/>
    <cellStyle name="Normal 35 4 2 2 2" xfId="5372" xr:uid="{00000000-0005-0000-0000-0000A10E0000}"/>
    <cellStyle name="Normal 35 4 2 3" xfId="3552" xr:uid="{00000000-0005-0000-0000-0000A20E0000}"/>
    <cellStyle name="Normal 35 4 2 4" xfId="4463" xr:uid="{00000000-0005-0000-0000-0000A30E0000}"/>
    <cellStyle name="Normal 35 4 3" xfId="2169" xr:uid="{00000000-0005-0000-0000-0000A40E0000}"/>
    <cellStyle name="Normal 35 4 3 2" xfId="4897" xr:uid="{00000000-0005-0000-0000-0000A50E0000}"/>
    <cellStyle name="Normal 35 4 4" xfId="3079" xr:uid="{00000000-0005-0000-0000-0000A60E0000}"/>
    <cellStyle name="Normal 35 4 5" xfId="3990" xr:uid="{00000000-0005-0000-0000-0000A70E0000}"/>
    <cellStyle name="Normal 37 2" xfId="1043" xr:uid="{00000000-0005-0000-0000-0000A80E0000}"/>
    <cellStyle name="Normal 37 2 2" xfId="1739" xr:uid="{00000000-0005-0000-0000-0000A90E0000}"/>
    <cellStyle name="Normal 37 2 2 2" xfId="2648" xr:uid="{00000000-0005-0000-0000-0000AA0E0000}"/>
    <cellStyle name="Normal 37 2 2 2 2" xfId="5373" xr:uid="{00000000-0005-0000-0000-0000AB0E0000}"/>
    <cellStyle name="Normal 37 2 2 3" xfId="3553" xr:uid="{00000000-0005-0000-0000-0000AC0E0000}"/>
    <cellStyle name="Normal 37 2 2 4" xfId="4464" xr:uid="{00000000-0005-0000-0000-0000AD0E0000}"/>
    <cellStyle name="Normal 37 2 3" xfId="2170" xr:uid="{00000000-0005-0000-0000-0000AE0E0000}"/>
    <cellStyle name="Normal 37 2 3 2" xfId="4898" xr:uid="{00000000-0005-0000-0000-0000AF0E0000}"/>
    <cellStyle name="Normal 37 2 4" xfId="3080" xr:uid="{00000000-0005-0000-0000-0000B00E0000}"/>
    <cellStyle name="Normal 37 2 5" xfId="3991" xr:uid="{00000000-0005-0000-0000-0000B10E0000}"/>
    <cellStyle name="Normal 37 3" xfId="1044" xr:uid="{00000000-0005-0000-0000-0000B20E0000}"/>
    <cellStyle name="Normal 37 3 2" xfId="1740" xr:uid="{00000000-0005-0000-0000-0000B30E0000}"/>
    <cellStyle name="Normal 37 3 2 2" xfId="2649" xr:uid="{00000000-0005-0000-0000-0000B40E0000}"/>
    <cellStyle name="Normal 37 3 2 2 2" xfId="5374" xr:uid="{00000000-0005-0000-0000-0000B50E0000}"/>
    <cellStyle name="Normal 37 3 2 3" xfId="3554" xr:uid="{00000000-0005-0000-0000-0000B60E0000}"/>
    <cellStyle name="Normal 37 3 2 4" xfId="4465" xr:uid="{00000000-0005-0000-0000-0000B70E0000}"/>
    <cellStyle name="Normal 37 3 3" xfId="2171" xr:uid="{00000000-0005-0000-0000-0000B80E0000}"/>
    <cellStyle name="Normal 37 3 3 2" xfId="4899" xr:uid="{00000000-0005-0000-0000-0000B90E0000}"/>
    <cellStyle name="Normal 37 3 4" xfId="3081" xr:uid="{00000000-0005-0000-0000-0000BA0E0000}"/>
    <cellStyle name="Normal 37 3 5" xfId="3992" xr:uid="{00000000-0005-0000-0000-0000BB0E0000}"/>
    <cellStyle name="Normal 37 4" xfId="1045" xr:uid="{00000000-0005-0000-0000-0000BC0E0000}"/>
    <cellStyle name="Normal 37 4 2" xfId="1741" xr:uid="{00000000-0005-0000-0000-0000BD0E0000}"/>
    <cellStyle name="Normal 37 4 2 2" xfId="2650" xr:uid="{00000000-0005-0000-0000-0000BE0E0000}"/>
    <cellStyle name="Normal 37 4 2 2 2" xfId="5375" xr:uid="{00000000-0005-0000-0000-0000BF0E0000}"/>
    <cellStyle name="Normal 37 4 2 3" xfId="3555" xr:uid="{00000000-0005-0000-0000-0000C00E0000}"/>
    <cellStyle name="Normal 37 4 2 4" xfId="4466" xr:uid="{00000000-0005-0000-0000-0000C10E0000}"/>
    <cellStyle name="Normal 37 4 3" xfId="2172" xr:uid="{00000000-0005-0000-0000-0000C20E0000}"/>
    <cellStyle name="Normal 37 4 3 2" xfId="4900" xr:uid="{00000000-0005-0000-0000-0000C30E0000}"/>
    <cellStyle name="Normal 37 4 4" xfId="3082" xr:uid="{00000000-0005-0000-0000-0000C40E0000}"/>
    <cellStyle name="Normal 37 4 5" xfId="3993" xr:uid="{00000000-0005-0000-0000-0000C50E0000}"/>
    <cellStyle name="Normal 38" xfId="1445" xr:uid="{00000000-0005-0000-0000-0000C60E0000}"/>
    <cellStyle name="Normal 38 2" xfId="2400" xr:uid="{00000000-0005-0000-0000-0000C70E0000}"/>
    <cellStyle name="Normal 38 2 2" xfId="5125" xr:uid="{00000000-0005-0000-0000-0000C80E0000}"/>
    <cellStyle name="Normal 38 3" xfId="3305" xr:uid="{00000000-0005-0000-0000-0000C90E0000}"/>
    <cellStyle name="Normal 38 4" xfId="4216" xr:uid="{00000000-0005-0000-0000-0000CA0E0000}"/>
    <cellStyle name="Normal 4" xfId="1305" xr:uid="{00000000-0005-0000-0000-0000CB0E0000}"/>
    <cellStyle name="Normal 4 10" xfId="1046" xr:uid="{00000000-0005-0000-0000-0000CC0E0000}"/>
    <cellStyle name="Normal 4 10 2" xfId="1742" xr:uid="{00000000-0005-0000-0000-0000CD0E0000}"/>
    <cellStyle name="Normal 4 10 2 2" xfId="2651" xr:uid="{00000000-0005-0000-0000-0000CE0E0000}"/>
    <cellStyle name="Normal 4 10 2 2 2" xfId="5376" xr:uid="{00000000-0005-0000-0000-0000CF0E0000}"/>
    <cellStyle name="Normal 4 10 2 3" xfId="3556" xr:uid="{00000000-0005-0000-0000-0000D00E0000}"/>
    <cellStyle name="Normal 4 10 2 4" xfId="4467" xr:uid="{00000000-0005-0000-0000-0000D10E0000}"/>
    <cellStyle name="Normal 4 10 3" xfId="2173" xr:uid="{00000000-0005-0000-0000-0000D20E0000}"/>
    <cellStyle name="Normal 4 10 3 2" xfId="4901" xr:uid="{00000000-0005-0000-0000-0000D30E0000}"/>
    <cellStyle name="Normal 4 10 4" xfId="3083" xr:uid="{00000000-0005-0000-0000-0000D40E0000}"/>
    <cellStyle name="Normal 4 10 5" xfId="3994" xr:uid="{00000000-0005-0000-0000-0000D50E0000}"/>
    <cellStyle name="Normal 4 11" xfId="1047" xr:uid="{00000000-0005-0000-0000-0000D60E0000}"/>
    <cellStyle name="Normal 4 11 2" xfId="1743" xr:uid="{00000000-0005-0000-0000-0000D70E0000}"/>
    <cellStyle name="Normal 4 11 2 2" xfId="2652" xr:uid="{00000000-0005-0000-0000-0000D80E0000}"/>
    <cellStyle name="Normal 4 11 2 2 2" xfId="5377" xr:uid="{00000000-0005-0000-0000-0000D90E0000}"/>
    <cellStyle name="Normal 4 11 2 3" xfId="3557" xr:uid="{00000000-0005-0000-0000-0000DA0E0000}"/>
    <cellStyle name="Normal 4 11 2 4" xfId="4468" xr:uid="{00000000-0005-0000-0000-0000DB0E0000}"/>
    <cellStyle name="Normal 4 11 3" xfId="2174" xr:uid="{00000000-0005-0000-0000-0000DC0E0000}"/>
    <cellStyle name="Normal 4 11 3 2" xfId="4902" xr:uid="{00000000-0005-0000-0000-0000DD0E0000}"/>
    <cellStyle name="Normal 4 11 4" xfId="3084" xr:uid="{00000000-0005-0000-0000-0000DE0E0000}"/>
    <cellStyle name="Normal 4 11 5" xfId="3995" xr:uid="{00000000-0005-0000-0000-0000DF0E0000}"/>
    <cellStyle name="Normal 4 12" xfId="1048" xr:uid="{00000000-0005-0000-0000-0000E00E0000}"/>
    <cellStyle name="Normal 4 12 2" xfId="1744" xr:uid="{00000000-0005-0000-0000-0000E10E0000}"/>
    <cellStyle name="Normal 4 12 2 2" xfId="2653" xr:uid="{00000000-0005-0000-0000-0000E20E0000}"/>
    <cellStyle name="Normal 4 12 2 2 2" xfId="5378" xr:uid="{00000000-0005-0000-0000-0000E30E0000}"/>
    <cellStyle name="Normal 4 12 2 3" xfId="3558" xr:uid="{00000000-0005-0000-0000-0000E40E0000}"/>
    <cellStyle name="Normal 4 12 2 4" xfId="4469" xr:uid="{00000000-0005-0000-0000-0000E50E0000}"/>
    <cellStyle name="Normal 4 12 3" xfId="2175" xr:uid="{00000000-0005-0000-0000-0000E60E0000}"/>
    <cellStyle name="Normal 4 12 3 2" xfId="4903" xr:uid="{00000000-0005-0000-0000-0000E70E0000}"/>
    <cellStyle name="Normal 4 12 4" xfId="3085" xr:uid="{00000000-0005-0000-0000-0000E80E0000}"/>
    <cellStyle name="Normal 4 12 5" xfId="3996" xr:uid="{00000000-0005-0000-0000-0000E90E0000}"/>
    <cellStyle name="Normal 4 13" xfId="1049" xr:uid="{00000000-0005-0000-0000-0000EA0E0000}"/>
    <cellStyle name="Normal 4 13 2" xfId="1745" xr:uid="{00000000-0005-0000-0000-0000EB0E0000}"/>
    <cellStyle name="Normal 4 13 2 2" xfId="2654" xr:uid="{00000000-0005-0000-0000-0000EC0E0000}"/>
    <cellStyle name="Normal 4 13 2 2 2" xfId="5379" xr:uid="{00000000-0005-0000-0000-0000ED0E0000}"/>
    <cellStyle name="Normal 4 13 2 3" xfId="3559" xr:uid="{00000000-0005-0000-0000-0000EE0E0000}"/>
    <cellStyle name="Normal 4 13 2 4" xfId="4470" xr:uid="{00000000-0005-0000-0000-0000EF0E0000}"/>
    <cellStyle name="Normal 4 13 3" xfId="2176" xr:uid="{00000000-0005-0000-0000-0000F00E0000}"/>
    <cellStyle name="Normal 4 13 3 2" xfId="4904" xr:uid="{00000000-0005-0000-0000-0000F10E0000}"/>
    <cellStyle name="Normal 4 13 4" xfId="3086" xr:uid="{00000000-0005-0000-0000-0000F20E0000}"/>
    <cellStyle name="Normal 4 13 5" xfId="3997" xr:uid="{00000000-0005-0000-0000-0000F30E0000}"/>
    <cellStyle name="Normal 4 14" xfId="1050" xr:uid="{00000000-0005-0000-0000-0000F40E0000}"/>
    <cellStyle name="Normal 4 14 2" xfId="1746" xr:uid="{00000000-0005-0000-0000-0000F50E0000}"/>
    <cellStyle name="Normal 4 14 2 2" xfId="2655" xr:uid="{00000000-0005-0000-0000-0000F60E0000}"/>
    <cellStyle name="Normal 4 14 2 2 2" xfId="5380" xr:uid="{00000000-0005-0000-0000-0000F70E0000}"/>
    <cellStyle name="Normal 4 14 2 3" xfId="3560" xr:uid="{00000000-0005-0000-0000-0000F80E0000}"/>
    <cellStyle name="Normal 4 14 2 4" xfId="4471" xr:uid="{00000000-0005-0000-0000-0000F90E0000}"/>
    <cellStyle name="Normal 4 14 3" xfId="2177" xr:uid="{00000000-0005-0000-0000-0000FA0E0000}"/>
    <cellStyle name="Normal 4 14 3 2" xfId="4905" xr:uid="{00000000-0005-0000-0000-0000FB0E0000}"/>
    <cellStyle name="Normal 4 14 4" xfId="3087" xr:uid="{00000000-0005-0000-0000-0000FC0E0000}"/>
    <cellStyle name="Normal 4 14 5" xfId="3998" xr:uid="{00000000-0005-0000-0000-0000FD0E0000}"/>
    <cellStyle name="Normal 4 15" xfId="1051" xr:uid="{00000000-0005-0000-0000-0000FE0E0000}"/>
    <cellStyle name="Normal 4 15 2" xfId="1747" xr:uid="{00000000-0005-0000-0000-0000FF0E0000}"/>
    <cellStyle name="Normal 4 15 2 2" xfId="2656" xr:uid="{00000000-0005-0000-0000-0000000F0000}"/>
    <cellStyle name="Normal 4 15 2 2 2" xfId="5381" xr:uid="{00000000-0005-0000-0000-0000010F0000}"/>
    <cellStyle name="Normal 4 15 2 3" xfId="3561" xr:uid="{00000000-0005-0000-0000-0000020F0000}"/>
    <cellStyle name="Normal 4 15 2 4" xfId="4472" xr:uid="{00000000-0005-0000-0000-0000030F0000}"/>
    <cellStyle name="Normal 4 15 3" xfId="2178" xr:uid="{00000000-0005-0000-0000-0000040F0000}"/>
    <cellStyle name="Normal 4 15 3 2" xfId="4906" xr:uid="{00000000-0005-0000-0000-0000050F0000}"/>
    <cellStyle name="Normal 4 15 4" xfId="3088" xr:uid="{00000000-0005-0000-0000-0000060F0000}"/>
    <cellStyle name="Normal 4 15 5" xfId="3999" xr:uid="{00000000-0005-0000-0000-0000070F0000}"/>
    <cellStyle name="Normal 4 16" xfId="1052" xr:uid="{00000000-0005-0000-0000-0000080F0000}"/>
    <cellStyle name="Normal 4 16 2" xfId="1748" xr:uid="{00000000-0005-0000-0000-0000090F0000}"/>
    <cellStyle name="Normal 4 16 2 2" xfId="2657" xr:uid="{00000000-0005-0000-0000-00000A0F0000}"/>
    <cellStyle name="Normal 4 16 2 2 2" xfId="5382" xr:uid="{00000000-0005-0000-0000-00000B0F0000}"/>
    <cellStyle name="Normal 4 16 2 3" xfId="3562" xr:uid="{00000000-0005-0000-0000-00000C0F0000}"/>
    <cellStyle name="Normal 4 16 2 4" xfId="4473" xr:uid="{00000000-0005-0000-0000-00000D0F0000}"/>
    <cellStyle name="Normal 4 16 3" xfId="2179" xr:uid="{00000000-0005-0000-0000-00000E0F0000}"/>
    <cellStyle name="Normal 4 16 3 2" xfId="4907" xr:uid="{00000000-0005-0000-0000-00000F0F0000}"/>
    <cellStyle name="Normal 4 16 4" xfId="3089" xr:uid="{00000000-0005-0000-0000-0000100F0000}"/>
    <cellStyle name="Normal 4 16 5" xfId="4000" xr:uid="{00000000-0005-0000-0000-0000110F0000}"/>
    <cellStyle name="Normal 4 17" xfId="1053" xr:uid="{00000000-0005-0000-0000-0000120F0000}"/>
    <cellStyle name="Normal 4 17 2" xfId="1749" xr:uid="{00000000-0005-0000-0000-0000130F0000}"/>
    <cellStyle name="Normal 4 17 2 2" xfId="2658" xr:uid="{00000000-0005-0000-0000-0000140F0000}"/>
    <cellStyle name="Normal 4 17 2 2 2" xfId="5383" xr:uid="{00000000-0005-0000-0000-0000150F0000}"/>
    <cellStyle name="Normal 4 17 2 3" xfId="3563" xr:uid="{00000000-0005-0000-0000-0000160F0000}"/>
    <cellStyle name="Normal 4 17 2 4" xfId="4474" xr:uid="{00000000-0005-0000-0000-0000170F0000}"/>
    <cellStyle name="Normal 4 17 3" xfId="2180" xr:uid="{00000000-0005-0000-0000-0000180F0000}"/>
    <cellStyle name="Normal 4 17 3 2" xfId="4908" xr:uid="{00000000-0005-0000-0000-0000190F0000}"/>
    <cellStyle name="Normal 4 17 4" xfId="3090" xr:uid="{00000000-0005-0000-0000-00001A0F0000}"/>
    <cellStyle name="Normal 4 17 5" xfId="4001" xr:uid="{00000000-0005-0000-0000-00001B0F0000}"/>
    <cellStyle name="Normal 4 18" xfId="1054" xr:uid="{00000000-0005-0000-0000-00001C0F0000}"/>
    <cellStyle name="Normal 4 18 2" xfId="1750" xr:uid="{00000000-0005-0000-0000-00001D0F0000}"/>
    <cellStyle name="Normal 4 18 2 2" xfId="2659" xr:uid="{00000000-0005-0000-0000-00001E0F0000}"/>
    <cellStyle name="Normal 4 18 2 2 2" xfId="5384" xr:uid="{00000000-0005-0000-0000-00001F0F0000}"/>
    <cellStyle name="Normal 4 18 2 3" xfId="3564" xr:uid="{00000000-0005-0000-0000-0000200F0000}"/>
    <cellStyle name="Normal 4 18 2 4" xfId="4475" xr:uid="{00000000-0005-0000-0000-0000210F0000}"/>
    <cellStyle name="Normal 4 18 3" xfId="2181" xr:uid="{00000000-0005-0000-0000-0000220F0000}"/>
    <cellStyle name="Normal 4 18 3 2" xfId="4909" xr:uid="{00000000-0005-0000-0000-0000230F0000}"/>
    <cellStyle name="Normal 4 18 4" xfId="3091" xr:uid="{00000000-0005-0000-0000-0000240F0000}"/>
    <cellStyle name="Normal 4 18 5" xfId="4002" xr:uid="{00000000-0005-0000-0000-0000250F0000}"/>
    <cellStyle name="Normal 4 19" xfId="1055" xr:uid="{00000000-0005-0000-0000-0000260F0000}"/>
    <cellStyle name="Normal 4 19 2" xfId="1751" xr:uid="{00000000-0005-0000-0000-0000270F0000}"/>
    <cellStyle name="Normal 4 19 2 2" xfId="2660" xr:uid="{00000000-0005-0000-0000-0000280F0000}"/>
    <cellStyle name="Normal 4 19 2 2 2" xfId="5385" xr:uid="{00000000-0005-0000-0000-0000290F0000}"/>
    <cellStyle name="Normal 4 19 2 3" xfId="3565" xr:uid="{00000000-0005-0000-0000-00002A0F0000}"/>
    <cellStyle name="Normal 4 19 2 4" xfId="4476" xr:uid="{00000000-0005-0000-0000-00002B0F0000}"/>
    <cellStyle name="Normal 4 19 3" xfId="2182" xr:uid="{00000000-0005-0000-0000-00002C0F0000}"/>
    <cellStyle name="Normal 4 19 3 2" xfId="4910" xr:uid="{00000000-0005-0000-0000-00002D0F0000}"/>
    <cellStyle name="Normal 4 19 4" xfId="3092" xr:uid="{00000000-0005-0000-0000-00002E0F0000}"/>
    <cellStyle name="Normal 4 19 5" xfId="4003" xr:uid="{00000000-0005-0000-0000-00002F0F0000}"/>
    <cellStyle name="Normal 4 2" xfId="1056" xr:uid="{00000000-0005-0000-0000-0000300F0000}"/>
    <cellStyle name="Normal 4 2 2" xfId="1354" xr:uid="{00000000-0005-0000-0000-0000310F0000}"/>
    <cellStyle name="Normal 4 2 2 2" xfId="2350" xr:uid="{00000000-0005-0000-0000-0000320F0000}"/>
    <cellStyle name="Normal 4 2 2 2 2" xfId="5075" xr:uid="{00000000-0005-0000-0000-0000330F0000}"/>
    <cellStyle name="Normal 4 2 2 3" xfId="3255" xr:uid="{00000000-0005-0000-0000-0000340F0000}"/>
    <cellStyle name="Normal 4 2 2 4" xfId="4166" xr:uid="{00000000-0005-0000-0000-0000350F0000}"/>
    <cellStyle name="Normal 4 2 3" xfId="1543" xr:uid="{00000000-0005-0000-0000-0000360F0000}"/>
    <cellStyle name="Normal 4 2 3 2" xfId="2459" xr:uid="{00000000-0005-0000-0000-0000370F0000}"/>
    <cellStyle name="Normal 4 2 3 2 2" xfId="5184" xr:uid="{00000000-0005-0000-0000-0000380F0000}"/>
    <cellStyle name="Normal 4 2 3 3" xfId="3364" xr:uid="{00000000-0005-0000-0000-0000390F0000}"/>
    <cellStyle name="Normal 4 2 3 4" xfId="4275" xr:uid="{00000000-0005-0000-0000-00003A0F0000}"/>
    <cellStyle name="Normal 4 20" xfId="1057" xr:uid="{00000000-0005-0000-0000-00003B0F0000}"/>
    <cellStyle name="Normal 4 20 2" xfId="1752" xr:uid="{00000000-0005-0000-0000-00003C0F0000}"/>
    <cellStyle name="Normal 4 20 2 2" xfId="2661" xr:uid="{00000000-0005-0000-0000-00003D0F0000}"/>
    <cellStyle name="Normal 4 20 2 2 2" xfId="5386" xr:uid="{00000000-0005-0000-0000-00003E0F0000}"/>
    <cellStyle name="Normal 4 20 2 3" xfId="3566" xr:uid="{00000000-0005-0000-0000-00003F0F0000}"/>
    <cellStyle name="Normal 4 20 2 4" xfId="4477" xr:uid="{00000000-0005-0000-0000-0000400F0000}"/>
    <cellStyle name="Normal 4 20 3" xfId="2183" xr:uid="{00000000-0005-0000-0000-0000410F0000}"/>
    <cellStyle name="Normal 4 20 3 2" xfId="4911" xr:uid="{00000000-0005-0000-0000-0000420F0000}"/>
    <cellStyle name="Normal 4 20 4" xfId="3093" xr:uid="{00000000-0005-0000-0000-0000430F0000}"/>
    <cellStyle name="Normal 4 20 5" xfId="4004" xr:uid="{00000000-0005-0000-0000-0000440F0000}"/>
    <cellStyle name="Normal 4 21" xfId="1058" xr:uid="{00000000-0005-0000-0000-0000450F0000}"/>
    <cellStyle name="Normal 4 21 2" xfId="1753" xr:uid="{00000000-0005-0000-0000-0000460F0000}"/>
    <cellStyle name="Normal 4 21 2 2" xfId="2662" xr:uid="{00000000-0005-0000-0000-0000470F0000}"/>
    <cellStyle name="Normal 4 21 2 2 2" xfId="5387" xr:uid="{00000000-0005-0000-0000-0000480F0000}"/>
    <cellStyle name="Normal 4 21 2 3" xfId="3567" xr:uid="{00000000-0005-0000-0000-0000490F0000}"/>
    <cellStyle name="Normal 4 21 2 4" xfId="4478" xr:uid="{00000000-0005-0000-0000-00004A0F0000}"/>
    <cellStyle name="Normal 4 21 3" xfId="2184" xr:uid="{00000000-0005-0000-0000-00004B0F0000}"/>
    <cellStyle name="Normal 4 21 3 2" xfId="4912" xr:uid="{00000000-0005-0000-0000-00004C0F0000}"/>
    <cellStyle name="Normal 4 21 4" xfId="3094" xr:uid="{00000000-0005-0000-0000-00004D0F0000}"/>
    <cellStyle name="Normal 4 21 5" xfId="4005" xr:uid="{00000000-0005-0000-0000-00004E0F0000}"/>
    <cellStyle name="Normal 4 22" xfId="1059" xr:uid="{00000000-0005-0000-0000-00004F0F0000}"/>
    <cellStyle name="Normal 4 22 2" xfId="1754" xr:uid="{00000000-0005-0000-0000-0000500F0000}"/>
    <cellStyle name="Normal 4 22 2 2" xfId="2663" xr:uid="{00000000-0005-0000-0000-0000510F0000}"/>
    <cellStyle name="Normal 4 22 2 2 2" xfId="5388" xr:uid="{00000000-0005-0000-0000-0000520F0000}"/>
    <cellStyle name="Normal 4 22 2 3" xfId="3568" xr:uid="{00000000-0005-0000-0000-0000530F0000}"/>
    <cellStyle name="Normal 4 22 2 4" xfId="4479" xr:uid="{00000000-0005-0000-0000-0000540F0000}"/>
    <cellStyle name="Normal 4 22 3" xfId="2185" xr:uid="{00000000-0005-0000-0000-0000550F0000}"/>
    <cellStyle name="Normal 4 22 3 2" xfId="4913" xr:uid="{00000000-0005-0000-0000-0000560F0000}"/>
    <cellStyle name="Normal 4 22 4" xfId="3095" xr:uid="{00000000-0005-0000-0000-0000570F0000}"/>
    <cellStyle name="Normal 4 22 5" xfId="4006" xr:uid="{00000000-0005-0000-0000-0000580F0000}"/>
    <cellStyle name="Normal 4 23" xfId="1060" xr:uid="{00000000-0005-0000-0000-0000590F0000}"/>
    <cellStyle name="Normal 4 23 2" xfId="1755" xr:uid="{00000000-0005-0000-0000-00005A0F0000}"/>
    <cellStyle name="Normal 4 23 2 2" xfId="2664" xr:uid="{00000000-0005-0000-0000-00005B0F0000}"/>
    <cellStyle name="Normal 4 23 2 2 2" xfId="5389" xr:uid="{00000000-0005-0000-0000-00005C0F0000}"/>
    <cellStyle name="Normal 4 23 2 3" xfId="3569" xr:uid="{00000000-0005-0000-0000-00005D0F0000}"/>
    <cellStyle name="Normal 4 23 2 4" xfId="4480" xr:uid="{00000000-0005-0000-0000-00005E0F0000}"/>
    <cellStyle name="Normal 4 23 3" xfId="2186" xr:uid="{00000000-0005-0000-0000-00005F0F0000}"/>
    <cellStyle name="Normal 4 23 3 2" xfId="4914" xr:uid="{00000000-0005-0000-0000-0000600F0000}"/>
    <cellStyle name="Normal 4 23 4" xfId="3096" xr:uid="{00000000-0005-0000-0000-0000610F0000}"/>
    <cellStyle name="Normal 4 23 5" xfId="4007" xr:uid="{00000000-0005-0000-0000-0000620F0000}"/>
    <cellStyle name="Normal 4 24" xfId="1061" xr:uid="{00000000-0005-0000-0000-0000630F0000}"/>
    <cellStyle name="Normal 4 24 2" xfId="1756" xr:uid="{00000000-0005-0000-0000-0000640F0000}"/>
    <cellStyle name="Normal 4 24 2 2" xfId="2665" xr:uid="{00000000-0005-0000-0000-0000650F0000}"/>
    <cellStyle name="Normal 4 24 2 2 2" xfId="5390" xr:uid="{00000000-0005-0000-0000-0000660F0000}"/>
    <cellStyle name="Normal 4 24 2 3" xfId="3570" xr:uid="{00000000-0005-0000-0000-0000670F0000}"/>
    <cellStyle name="Normal 4 24 2 4" xfId="4481" xr:uid="{00000000-0005-0000-0000-0000680F0000}"/>
    <cellStyle name="Normal 4 24 3" xfId="2187" xr:uid="{00000000-0005-0000-0000-0000690F0000}"/>
    <cellStyle name="Normal 4 24 3 2" xfId="4915" xr:uid="{00000000-0005-0000-0000-00006A0F0000}"/>
    <cellStyle name="Normal 4 24 4" xfId="3097" xr:uid="{00000000-0005-0000-0000-00006B0F0000}"/>
    <cellStyle name="Normal 4 24 5" xfId="4008" xr:uid="{00000000-0005-0000-0000-00006C0F0000}"/>
    <cellStyle name="Normal 4 25" xfId="1062" xr:uid="{00000000-0005-0000-0000-00006D0F0000}"/>
    <cellStyle name="Normal 4 25 2" xfId="1757" xr:uid="{00000000-0005-0000-0000-00006E0F0000}"/>
    <cellStyle name="Normal 4 25 2 2" xfId="2666" xr:uid="{00000000-0005-0000-0000-00006F0F0000}"/>
    <cellStyle name="Normal 4 25 2 2 2" xfId="5391" xr:uid="{00000000-0005-0000-0000-0000700F0000}"/>
    <cellStyle name="Normal 4 25 2 3" xfId="3571" xr:uid="{00000000-0005-0000-0000-0000710F0000}"/>
    <cellStyle name="Normal 4 25 2 4" xfId="4482" xr:uid="{00000000-0005-0000-0000-0000720F0000}"/>
    <cellStyle name="Normal 4 25 3" xfId="2188" xr:uid="{00000000-0005-0000-0000-0000730F0000}"/>
    <cellStyle name="Normal 4 25 3 2" xfId="4916" xr:uid="{00000000-0005-0000-0000-0000740F0000}"/>
    <cellStyle name="Normal 4 25 4" xfId="3098" xr:uid="{00000000-0005-0000-0000-0000750F0000}"/>
    <cellStyle name="Normal 4 25 5" xfId="4009" xr:uid="{00000000-0005-0000-0000-0000760F0000}"/>
    <cellStyle name="Normal 4 26" xfId="1063" xr:uid="{00000000-0005-0000-0000-0000770F0000}"/>
    <cellStyle name="Normal 4 26 2" xfId="1758" xr:uid="{00000000-0005-0000-0000-0000780F0000}"/>
    <cellStyle name="Normal 4 26 2 2" xfId="2667" xr:uid="{00000000-0005-0000-0000-0000790F0000}"/>
    <cellStyle name="Normal 4 26 2 2 2" xfId="5392" xr:uid="{00000000-0005-0000-0000-00007A0F0000}"/>
    <cellStyle name="Normal 4 26 2 3" xfId="3572" xr:uid="{00000000-0005-0000-0000-00007B0F0000}"/>
    <cellStyle name="Normal 4 26 2 4" xfId="4483" xr:uid="{00000000-0005-0000-0000-00007C0F0000}"/>
    <cellStyle name="Normal 4 26 3" xfId="2189" xr:uid="{00000000-0005-0000-0000-00007D0F0000}"/>
    <cellStyle name="Normal 4 26 3 2" xfId="4917" xr:uid="{00000000-0005-0000-0000-00007E0F0000}"/>
    <cellStyle name="Normal 4 26 4" xfId="3099" xr:uid="{00000000-0005-0000-0000-00007F0F0000}"/>
    <cellStyle name="Normal 4 26 5" xfId="4010" xr:uid="{00000000-0005-0000-0000-0000800F0000}"/>
    <cellStyle name="Normal 4 27" xfId="1064" xr:uid="{00000000-0005-0000-0000-0000810F0000}"/>
    <cellStyle name="Normal 4 27 2" xfId="1759" xr:uid="{00000000-0005-0000-0000-0000820F0000}"/>
    <cellStyle name="Normal 4 27 2 2" xfId="2668" xr:uid="{00000000-0005-0000-0000-0000830F0000}"/>
    <cellStyle name="Normal 4 27 2 2 2" xfId="5393" xr:uid="{00000000-0005-0000-0000-0000840F0000}"/>
    <cellStyle name="Normal 4 27 2 3" xfId="3573" xr:uid="{00000000-0005-0000-0000-0000850F0000}"/>
    <cellStyle name="Normal 4 27 2 4" xfId="4484" xr:uid="{00000000-0005-0000-0000-0000860F0000}"/>
    <cellStyle name="Normal 4 27 3" xfId="2190" xr:uid="{00000000-0005-0000-0000-0000870F0000}"/>
    <cellStyle name="Normal 4 27 3 2" xfId="4918" xr:uid="{00000000-0005-0000-0000-0000880F0000}"/>
    <cellStyle name="Normal 4 27 4" xfId="3100" xr:uid="{00000000-0005-0000-0000-0000890F0000}"/>
    <cellStyle name="Normal 4 27 5" xfId="4011" xr:uid="{00000000-0005-0000-0000-00008A0F0000}"/>
    <cellStyle name="Normal 4 28" xfId="1065" xr:uid="{00000000-0005-0000-0000-00008B0F0000}"/>
    <cellStyle name="Normal 4 28 2" xfId="1760" xr:uid="{00000000-0005-0000-0000-00008C0F0000}"/>
    <cellStyle name="Normal 4 28 2 2" xfId="2669" xr:uid="{00000000-0005-0000-0000-00008D0F0000}"/>
    <cellStyle name="Normal 4 28 2 2 2" xfId="5394" xr:uid="{00000000-0005-0000-0000-00008E0F0000}"/>
    <cellStyle name="Normal 4 28 2 3" xfId="3574" xr:uid="{00000000-0005-0000-0000-00008F0F0000}"/>
    <cellStyle name="Normal 4 28 2 4" xfId="4485" xr:uid="{00000000-0005-0000-0000-0000900F0000}"/>
    <cellStyle name="Normal 4 28 3" xfId="2191" xr:uid="{00000000-0005-0000-0000-0000910F0000}"/>
    <cellStyle name="Normal 4 28 3 2" xfId="4919" xr:uid="{00000000-0005-0000-0000-0000920F0000}"/>
    <cellStyle name="Normal 4 28 4" xfId="3101" xr:uid="{00000000-0005-0000-0000-0000930F0000}"/>
    <cellStyle name="Normal 4 28 5" xfId="4012" xr:uid="{00000000-0005-0000-0000-0000940F0000}"/>
    <cellStyle name="Normal 4 29" xfId="1066" xr:uid="{00000000-0005-0000-0000-0000950F0000}"/>
    <cellStyle name="Normal 4 29 2" xfId="1761" xr:uid="{00000000-0005-0000-0000-0000960F0000}"/>
    <cellStyle name="Normal 4 29 2 2" xfId="2670" xr:uid="{00000000-0005-0000-0000-0000970F0000}"/>
    <cellStyle name="Normal 4 29 2 2 2" xfId="5395" xr:uid="{00000000-0005-0000-0000-0000980F0000}"/>
    <cellStyle name="Normal 4 29 2 3" xfId="3575" xr:uid="{00000000-0005-0000-0000-0000990F0000}"/>
    <cellStyle name="Normal 4 29 2 4" xfId="4486" xr:uid="{00000000-0005-0000-0000-00009A0F0000}"/>
    <cellStyle name="Normal 4 29 3" xfId="2192" xr:uid="{00000000-0005-0000-0000-00009B0F0000}"/>
    <cellStyle name="Normal 4 29 3 2" xfId="4920" xr:uid="{00000000-0005-0000-0000-00009C0F0000}"/>
    <cellStyle name="Normal 4 29 4" xfId="3102" xr:uid="{00000000-0005-0000-0000-00009D0F0000}"/>
    <cellStyle name="Normal 4 29 5" xfId="4013" xr:uid="{00000000-0005-0000-0000-00009E0F0000}"/>
    <cellStyle name="Normal 4 3" xfId="1067" xr:uid="{00000000-0005-0000-0000-00009F0F0000}"/>
    <cellStyle name="Normal 4 3 2" xfId="1353" xr:uid="{00000000-0005-0000-0000-0000A00F0000}"/>
    <cellStyle name="Normal 4 3 2 2" xfId="2349" xr:uid="{00000000-0005-0000-0000-0000A10F0000}"/>
    <cellStyle name="Normal 4 3 2 2 2" xfId="5074" xr:uid="{00000000-0005-0000-0000-0000A20F0000}"/>
    <cellStyle name="Normal 4 3 2 3" xfId="3254" xr:uid="{00000000-0005-0000-0000-0000A30F0000}"/>
    <cellStyle name="Normal 4 3 2 4" xfId="4165" xr:uid="{00000000-0005-0000-0000-0000A40F0000}"/>
    <cellStyle name="Normal 4 3 3" xfId="1542" xr:uid="{00000000-0005-0000-0000-0000A50F0000}"/>
    <cellStyle name="Normal 4 3 3 2" xfId="2458" xr:uid="{00000000-0005-0000-0000-0000A60F0000}"/>
    <cellStyle name="Normal 4 3 3 2 2" xfId="5183" xr:uid="{00000000-0005-0000-0000-0000A70F0000}"/>
    <cellStyle name="Normal 4 3 3 3" xfId="3363" xr:uid="{00000000-0005-0000-0000-0000A80F0000}"/>
    <cellStyle name="Normal 4 3 3 4" xfId="4274" xr:uid="{00000000-0005-0000-0000-0000A90F0000}"/>
    <cellStyle name="Normal 4 30" xfId="1068" xr:uid="{00000000-0005-0000-0000-0000AA0F0000}"/>
    <cellStyle name="Normal 4 30 2" xfId="1762" xr:uid="{00000000-0005-0000-0000-0000AB0F0000}"/>
    <cellStyle name="Normal 4 30 2 2" xfId="2671" xr:uid="{00000000-0005-0000-0000-0000AC0F0000}"/>
    <cellStyle name="Normal 4 30 2 2 2" xfId="5396" xr:uid="{00000000-0005-0000-0000-0000AD0F0000}"/>
    <cellStyle name="Normal 4 30 2 3" xfId="3576" xr:uid="{00000000-0005-0000-0000-0000AE0F0000}"/>
    <cellStyle name="Normal 4 30 2 4" xfId="4487" xr:uid="{00000000-0005-0000-0000-0000AF0F0000}"/>
    <cellStyle name="Normal 4 30 3" xfId="2193" xr:uid="{00000000-0005-0000-0000-0000B00F0000}"/>
    <cellStyle name="Normal 4 30 3 2" xfId="4921" xr:uid="{00000000-0005-0000-0000-0000B10F0000}"/>
    <cellStyle name="Normal 4 30 4" xfId="3103" xr:uid="{00000000-0005-0000-0000-0000B20F0000}"/>
    <cellStyle name="Normal 4 30 5" xfId="4014" xr:uid="{00000000-0005-0000-0000-0000B30F0000}"/>
    <cellStyle name="Normal 4 31" xfId="1069" xr:uid="{00000000-0005-0000-0000-0000B40F0000}"/>
    <cellStyle name="Normal 4 31 2" xfId="1763" xr:uid="{00000000-0005-0000-0000-0000B50F0000}"/>
    <cellStyle name="Normal 4 31 2 2" xfId="2672" xr:uid="{00000000-0005-0000-0000-0000B60F0000}"/>
    <cellStyle name="Normal 4 31 2 2 2" xfId="5397" xr:uid="{00000000-0005-0000-0000-0000B70F0000}"/>
    <cellStyle name="Normal 4 31 2 3" xfId="3577" xr:uid="{00000000-0005-0000-0000-0000B80F0000}"/>
    <cellStyle name="Normal 4 31 2 4" xfId="4488" xr:uid="{00000000-0005-0000-0000-0000B90F0000}"/>
    <cellStyle name="Normal 4 31 3" xfId="2194" xr:uid="{00000000-0005-0000-0000-0000BA0F0000}"/>
    <cellStyle name="Normal 4 31 3 2" xfId="4922" xr:uid="{00000000-0005-0000-0000-0000BB0F0000}"/>
    <cellStyle name="Normal 4 31 4" xfId="3104" xr:uid="{00000000-0005-0000-0000-0000BC0F0000}"/>
    <cellStyle name="Normal 4 31 5" xfId="4015" xr:uid="{00000000-0005-0000-0000-0000BD0F0000}"/>
    <cellStyle name="Normal 4 32" xfId="1070" xr:uid="{00000000-0005-0000-0000-0000BE0F0000}"/>
    <cellStyle name="Normal 4 32 2" xfId="1764" xr:uid="{00000000-0005-0000-0000-0000BF0F0000}"/>
    <cellStyle name="Normal 4 32 2 2" xfId="2673" xr:uid="{00000000-0005-0000-0000-0000C00F0000}"/>
    <cellStyle name="Normal 4 32 2 2 2" xfId="5398" xr:uid="{00000000-0005-0000-0000-0000C10F0000}"/>
    <cellStyle name="Normal 4 32 2 3" xfId="3578" xr:uid="{00000000-0005-0000-0000-0000C20F0000}"/>
    <cellStyle name="Normal 4 32 2 4" xfId="4489" xr:uid="{00000000-0005-0000-0000-0000C30F0000}"/>
    <cellStyle name="Normal 4 32 3" xfId="2195" xr:uid="{00000000-0005-0000-0000-0000C40F0000}"/>
    <cellStyle name="Normal 4 32 3 2" xfId="4923" xr:uid="{00000000-0005-0000-0000-0000C50F0000}"/>
    <cellStyle name="Normal 4 32 4" xfId="3105" xr:uid="{00000000-0005-0000-0000-0000C60F0000}"/>
    <cellStyle name="Normal 4 32 5" xfId="4016" xr:uid="{00000000-0005-0000-0000-0000C70F0000}"/>
    <cellStyle name="Normal 4 33" xfId="1071" xr:uid="{00000000-0005-0000-0000-0000C80F0000}"/>
    <cellStyle name="Normal 4 33 2" xfId="1765" xr:uid="{00000000-0005-0000-0000-0000C90F0000}"/>
    <cellStyle name="Normal 4 33 2 2" xfId="2674" xr:uid="{00000000-0005-0000-0000-0000CA0F0000}"/>
    <cellStyle name="Normal 4 33 2 2 2" xfId="5399" xr:uid="{00000000-0005-0000-0000-0000CB0F0000}"/>
    <cellStyle name="Normal 4 33 2 3" xfId="3579" xr:uid="{00000000-0005-0000-0000-0000CC0F0000}"/>
    <cellStyle name="Normal 4 33 2 4" xfId="4490" xr:uid="{00000000-0005-0000-0000-0000CD0F0000}"/>
    <cellStyle name="Normal 4 33 3" xfId="2196" xr:uid="{00000000-0005-0000-0000-0000CE0F0000}"/>
    <cellStyle name="Normal 4 33 3 2" xfId="4924" xr:uid="{00000000-0005-0000-0000-0000CF0F0000}"/>
    <cellStyle name="Normal 4 33 4" xfId="3106" xr:uid="{00000000-0005-0000-0000-0000D00F0000}"/>
    <cellStyle name="Normal 4 33 5" xfId="4017" xr:uid="{00000000-0005-0000-0000-0000D10F0000}"/>
    <cellStyle name="Normal 4 34" xfId="2332" xr:uid="{00000000-0005-0000-0000-0000D20F0000}"/>
    <cellStyle name="Normal 4 34 2" xfId="5057" xr:uid="{00000000-0005-0000-0000-0000D30F0000}"/>
    <cellStyle name="Normal 4 35" xfId="3237" xr:uid="{00000000-0005-0000-0000-0000D40F0000}"/>
    <cellStyle name="Normal 4 36" xfId="4148" xr:uid="{00000000-0005-0000-0000-0000D50F0000}"/>
    <cellStyle name="Normal 4 4" xfId="1072" xr:uid="{00000000-0005-0000-0000-0000D60F0000}"/>
    <cellStyle name="Normal 4 4 2" xfId="1308" xr:uid="{00000000-0005-0000-0000-0000D70F0000}"/>
    <cellStyle name="Normal 4 4 3" xfId="1352" xr:uid="{00000000-0005-0000-0000-0000D80F0000}"/>
    <cellStyle name="Normal 4 4 3 2" xfId="2348" xr:uid="{00000000-0005-0000-0000-0000D90F0000}"/>
    <cellStyle name="Normal 4 4 3 2 2" xfId="5073" xr:uid="{00000000-0005-0000-0000-0000DA0F0000}"/>
    <cellStyle name="Normal 4 4 3 3" xfId="3253" xr:uid="{00000000-0005-0000-0000-0000DB0F0000}"/>
    <cellStyle name="Normal 4 4 3 4" xfId="4164" xr:uid="{00000000-0005-0000-0000-0000DC0F0000}"/>
    <cellStyle name="Normal 4 5" xfId="1073" xr:uid="{00000000-0005-0000-0000-0000DD0F0000}"/>
    <cellStyle name="Normal 4 5 2" xfId="1766" xr:uid="{00000000-0005-0000-0000-0000DE0F0000}"/>
    <cellStyle name="Normal 4 5 2 2" xfId="2675" xr:uid="{00000000-0005-0000-0000-0000DF0F0000}"/>
    <cellStyle name="Normal 4 5 2 2 2" xfId="5400" xr:uid="{00000000-0005-0000-0000-0000E00F0000}"/>
    <cellStyle name="Normal 4 5 2 3" xfId="3580" xr:uid="{00000000-0005-0000-0000-0000E10F0000}"/>
    <cellStyle name="Normal 4 5 2 4" xfId="4491" xr:uid="{00000000-0005-0000-0000-0000E20F0000}"/>
    <cellStyle name="Normal 4 5 3" xfId="1351" xr:uid="{00000000-0005-0000-0000-0000E30F0000}"/>
    <cellStyle name="Normal 4 5 4" xfId="2197" xr:uid="{00000000-0005-0000-0000-0000E40F0000}"/>
    <cellStyle name="Normal 4 5 4 2" xfId="4925" xr:uid="{00000000-0005-0000-0000-0000E50F0000}"/>
    <cellStyle name="Normal 4 5 5" xfId="3107" xr:uid="{00000000-0005-0000-0000-0000E60F0000}"/>
    <cellStyle name="Normal 4 5 6" xfId="4018" xr:uid="{00000000-0005-0000-0000-0000E70F0000}"/>
    <cellStyle name="Normal 4 6" xfId="1074" xr:uid="{00000000-0005-0000-0000-0000E80F0000}"/>
    <cellStyle name="Normal 4 6 2" xfId="1767" xr:uid="{00000000-0005-0000-0000-0000E90F0000}"/>
    <cellStyle name="Normal 4 6 2 2" xfId="2676" xr:uid="{00000000-0005-0000-0000-0000EA0F0000}"/>
    <cellStyle name="Normal 4 6 2 2 2" xfId="5401" xr:uid="{00000000-0005-0000-0000-0000EB0F0000}"/>
    <cellStyle name="Normal 4 6 2 3" xfId="3581" xr:uid="{00000000-0005-0000-0000-0000EC0F0000}"/>
    <cellStyle name="Normal 4 6 2 4" xfId="4492" xr:uid="{00000000-0005-0000-0000-0000ED0F0000}"/>
    <cellStyle name="Normal 4 6 3" xfId="1350" xr:uid="{00000000-0005-0000-0000-0000EE0F0000}"/>
    <cellStyle name="Normal 4 6 4" xfId="2198" xr:uid="{00000000-0005-0000-0000-0000EF0F0000}"/>
    <cellStyle name="Normal 4 6 4 2" xfId="4926" xr:uid="{00000000-0005-0000-0000-0000F00F0000}"/>
    <cellStyle name="Normal 4 6 5" xfId="3108" xr:uid="{00000000-0005-0000-0000-0000F10F0000}"/>
    <cellStyle name="Normal 4 6 6" xfId="4019" xr:uid="{00000000-0005-0000-0000-0000F20F0000}"/>
    <cellStyle name="Normal 4 7" xfId="1075" xr:uid="{00000000-0005-0000-0000-0000F30F0000}"/>
    <cellStyle name="Normal 4 7 2" xfId="1768" xr:uid="{00000000-0005-0000-0000-0000F40F0000}"/>
    <cellStyle name="Normal 4 7 2 2" xfId="2677" xr:uid="{00000000-0005-0000-0000-0000F50F0000}"/>
    <cellStyle name="Normal 4 7 2 2 2" xfId="5402" xr:uid="{00000000-0005-0000-0000-0000F60F0000}"/>
    <cellStyle name="Normal 4 7 2 3" xfId="3582" xr:uid="{00000000-0005-0000-0000-0000F70F0000}"/>
    <cellStyle name="Normal 4 7 2 4" xfId="4493" xr:uid="{00000000-0005-0000-0000-0000F80F0000}"/>
    <cellStyle name="Normal 4 7 3" xfId="2199" xr:uid="{00000000-0005-0000-0000-0000F90F0000}"/>
    <cellStyle name="Normal 4 7 3 2" xfId="4927" xr:uid="{00000000-0005-0000-0000-0000FA0F0000}"/>
    <cellStyle name="Normal 4 7 4" xfId="3109" xr:uid="{00000000-0005-0000-0000-0000FB0F0000}"/>
    <cellStyle name="Normal 4 7 5" xfId="4020" xr:uid="{00000000-0005-0000-0000-0000FC0F0000}"/>
    <cellStyle name="Normal 4 8" xfId="1076" xr:uid="{00000000-0005-0000-0000-0000FD0F0000}"/>
    <cellStyle name="Normal 4 8 2" xfId="1769" xr:uid="{00000000-0005-0000-0000-0000FE0F0000}"/>
    <cellStyle name="Normal 4 8 2 2" xfId="2678" xr:uid="{00000000-0005-0000-0000-0000FF0F0000}"/>
    <cellStyle name="Normal 4 8 2 2 2" xfId="5403" xr:uid="{00000000-0005-0000-0000-000000100000}"/>
    <cellStyle name="Normal 4 8 2 3" xfId="3583" xr:uid="{00000000-0005-0000-0000-000001100000}"/>
    <cellStyle name="Normal 4 8 2 4" xfId="4494" xr:uid="{00000000-0005-0000-0000-000002100000}"/>
    <cellStyle name="Normal 4 8 3" xfId="2200" xr:uid="{00000000-0005-0000-0000-000003100000}"/>
    <cellStyle name="Normal 4 8 3 2" xfId="4928" xr:uid="{00000000-0005-0000-0000-000004100000}"/>
    <cellStyle name="Normal 4 8 4" xfId="3110" xr:uid="{00000000-0005-0000-0000-000005100000}"/>
    <cellStyle name="Normal 4 8 5" xfId="4021" xr:uid="{00000000-0005-0000-0000-000006100000}"/>
    <cellStyle name="Normal 4 9" xfId="1077" xr:uid="{00000000-0005-0000-0000-000007100000}"/>
    <cellStyle name="Normal 4 9 2" xfId="1770" xr:uid="{00000000-0005-0000-0000-000008100000}"/>
    <cellStyle name="Normal 4 9 2 2" xfId="2679" xr:uid="{00000000-0005-0000-0000-000009100000}"/>
    <cellStyle name="Normal 4 9 2 2 2" xfId="5404" xr:uid="{00000000-0005-0000-0000-00000A100000}"/>
    <cellStyle name="Normal 4 9 2 3" xfId="3584" xr:uid="{00000000-0005-0000-0000-00000B100000}"/>
    <cellStyle name="Normal 4 9 2 4" xfId="4495" xr:uid="{00000000-0005-0000-0000-00000C100000}"/>
    <cellStyle name="Normal 4 9 3" xfId="2201" xr:uid="{00000000-0005-0000-0000-00000D100000}"/>
    <cellStyle name="Normal 4 9 3 2" xfId="4929" xr:uid="{00000000-0005-0000-0000-00000E100000}"/>
    <cellStyle name="Normal 4 9 4" xfId="3111" xr:uid="{00000000-0005-0000-0000-00000F100000}"/>
    <cellStyle name="Normal 4 9 5" xfId="4022" xr:uid="{00000000-0005-0000-0000-000010100000}"/>
    <cellStyle name="Normal 4_ESTRUCTURA" xfId="1349" xr:uid="{00000000-0005-0000-0000-000011100000}"/>
    <cellStyle name="Normal 40 2" xfId="1078" xr:uid="{00000000-0005-0000-0000-000012100000}"/>
    <cellStyle name="Normal 40 2 2" xfId="1771" xr:uid="{00000000-0005-0000-0000-000013100000}"/>
    <cellStyle name="Normal 40 2 2 2" xfId="2680" xr:uid="{00000000-0005-0000-0000-000014100000}"/>
    <cellStyle name="Normal 40 2 2 2 2" xfId="5405" xr:uid="{00000000-0005-0000-0000-000015100000}"/>
    <cellStyle name="Normal 40 2 2 3" xfId="3585" xr:uid="{00000000-0005-0000-0000-000016100000}"/>
    <cellStyle name="Normal 40 2 2 4" xfId="4496" xr:uid="{00000000-0005-0000-0000-000017100000}"/>
    <cellStyle name="Normal 40 2 3" xfId="2202" xr:uid="{00000000-0005-0000-0000-000018100000}"/>
    <cellStyle name="Normal 40 2 3 2" xfId="4930" xr:uid="{00000000-0005-0000-0000-000019100000}"/>
    <cellStyle name="Normal 40 2 4" xfId="3112" xr:uid="{00000000-0005-0000-0000-00001A100000}"/>
    <cellStyle name="Normal 40 2 5" xfId="4023" xr:uid="{00000000-0005-0000-0000-00001B100000}"/>
    <cellStyle name="Normal 40 3" xfId="1079" xr:uid="{00000000-0005-0000-0000-00001C100000}"/>
    <cellStyle name="Normal 40 3 2" xfId="1772" xr:uid="{00000000-0005-0000-0000-00001D100000}"/>
    <cellStyle name="Normal 40 3 2 2" xfId="2681" xr:uid="{00000000-0005-0000-0000-00001E100000}"/>
    <cellStyle name="Normal 40 3 2 2 2" xfId="5406" xr:uid="{00000000-0005-0000-0000-00001F100000}"/>
    <cellStyle name="Normal 40 3 2 3" xfId="3586" xr:uid="{00000000-0005-0000-0000-000020100000}"/>
    <cellStyle name="Normal 40 3 2 4" xfId="4497" xr:uid="{00000000-0005-0000-0000-000021100000}"/>
    <cellStyle name="Normal 40 3 3" xfId="2203" xr:uid="{00000000-0005-0000-0000-000022100000}"/>
    <cellStyle name="Normal 40 3 3 2" xfId="4931" xr:uid="{00000000-0005-0000-0000-000023100000}"/>
    <cellStyle name="Normal 40 3 4" xfId="3113" xr:uid="{00000000-0005-0000-0000-000024100000}"/>
    <cellStyle name="Normal 40 3 5" xfId="4024" xr:uid="{00000000-0005-0000-0000-000025100000}"/>
    <cellStyle name="Normal 40 4" xfId="1080" xr:uid="{00000000-0005-0000-0000-000026100000}"/>
    <cellStyle name="Normal 40 4 2" xfId="1773" xr:uid="{00000000-0005-0000-0000-000027100000}"/>
    <cellStyle name="Normal 40 4 2 2" xfId="2682" xr:uid="{00000000-0005-0000-0000-000028100000}"/>
    <cellStyle name="Normal 40 4 2 2 2" xfId="5407" xr:uid="{00000000-0005-0000-0000-000029100000}"/>
    <cellStyle name="Normal 40 4 2 3" xfId="3587" xr:uid="{00000000-0005-0000-0000-00002A100000}"/>
    <cellStyle name="Normal 40 4 2 4" xfId="4498" xr:uid="{00000000-0005-0000-0000-00002B100000}"/>
    <cellStyle name="Normal 40 4 3" xfId="2204" xr:uid="{00000000-0005-0000-0000-00002C100000}"/>
    <cellStyle name="Normal 40 4 3 2" xfId="4932" xr:uid="{00000000-0005-0000-0000-00002D100000}"/>
    <cellStyle name="Normal 40 4 4" xfId="3114" xr:uid="{00000000-0005-0000-0000-00002E100000}"/>
    <cellStyle name="Normal 40 4 5" xfId="4025" xr:uid="{00000000-0005-0000-0000-00002F100000}"/>
    <cellStyle name="Normal 41 2" xfId="1081" xr:uid="{00000000-0005-0000-0000-000030100000}"/>
    <cellStyle name="Normal 41 2 2" xfId="1774" xr:uid="{00000000-0005-0000-0000-000031100000}"/>
    <cellStyle name="Normal 41 2 2 2" xfId="2683" xr:uid="{00000000-0005-0000-0000-000032100000}"/>
    <cellStyle name="Normal 41 2 2 2 2" xfId="5408" xr:uid="{00000000-0005-0000-0000-000033100000}"/>
    <cellStyle name="Normal 41 2 2 3" xfId="3588" xr:uid="{00000000-0005-0000-0000-000034100000}"/>
    <cellStyle name="Normal 41 2 2 4" xfId="4499" xr:uid="{00000000-0005-0000-0000-000035100000}"/>
    <cellStyle name="Normal 41 2 3" xfId="2205" xr:uid="{00000000-0005-0000-0000-000036100000}"/>
    <cellStyle name="Normal 41 2 3 2" xfId="4933" xr:uid="{00000000-0005-0000-0000-000037100000}"/>
    <cellStyle name="Normal 41 2 4" xfId="3115" xr:uid="{00000000-0005-0000-0000-000038100000}"/>
    <cellStyle name="Normal 41 2 5" xfId="4026" xr:uid="{00000000-0005-0000-0000-000039100000}"/>
    <cellStyle name="Normal 41 3" xfId="1082" xr:uid="{00000000-0005-0000-0000-00003A100000}"/>
    <cellStyle name="Normal 41 3 2" xfId="1775" xr:uid="{00000000-0005-0000-0000-00003B100000}"/>
    <cellStyle name="Normal 41 3 2 2" xfId="2684" xr:uid="{00000000-0005-0000-0000-00003C100000}"/>
    <cellStyle name="Normal 41 3 2 2 2" xfId="5409" xr:uid="{00000000-0005-0000-0000-00003D100000}"/>
    <cellStyle name="Normal 41 3 2 3" xfId="3589" xr:uid="{00000000-0005-0000-0000-00003E100000}"/>
    <cellStyle name="Normal 41 3 2 4" xfId="4500" xr:uid="{00000000-0005-0000-0000-00003F100000}"/>
    <cellStyle name="Normal 41 3 3" xfId="2206" xr:uid="{00000000-0005-0000-0000-000040100000}"/>
    <cellStyle name="Normal 41 3 3 2" xfId="4934" xr:uid="{00000000-0005-0000-0000-000041100000}"/>
    <cellStyle name="Normal 41 3 4" xfId="3116" xr:uid="{00000000-0005-0000-0000-000042100000}"/>
    <cellStyle name="Normal 41 3 5" xfId="4027" xr:uid="{00000000-0005-0000-0000-000043100000}"/>
    <cellStyle name="Normal 41 4" xfId="1083" xr:uid="{00000000-0005-0000-0000-000044100000}"/>
    <cellStyle name="Normal 41 4 2" xfId="1776" xr:uid="{00000000-0005-0000-0000-000045100000}"/>
    <cellStyle name="Normal 41 4 2 2" xfId="2685" xr:uid="{00000000-0005-0000-0000-000046100000}"/>
    <cellStyle name="Normal 41 4 2 2 2" xfId="5410" xr:uid="{00000000-0005-0000-0000-000047100000}"/>
    <cellStyle name="Normal 41 4 2 3" xfId="3590" xr:uid="{00000000-0005-0000-0000-000048100000}"/>
    <cellStyle name="Normal 41 4 2 4" xfId="4501" xr:uid="{00000000-0005-0000-0000-000049100000}"/>
    <cellStyle name="Normal 41 4 3" xfId="2207" xr:uid="{00000000-0005-0000-0000-00004A100000}"/>
    <cellStyle name="Normal 41 4 3 2" xfId="4935" xr:uid="{00000000-0005-0000-0000-00004B100000}"/>
    <cellStyle name="Normal 41 4 4" xfId="3117" xr:uid="{00000000-0005-0000-0000-00004C100000}"/>
    <cellStyle name="Normal 41 4 5" xfId="4028" xr:uid="{00000000-0005-0000-0000-00004D100000}"/>
    <cellStyle name="Normal 42 2" xfId="1084" xr:uid="{00000000-0005-0000-0000-00004E100000}"/>
    <cellStyle name="Normal 42 2 2" xfId="1777" xr:uid="{00000000-0005-0000-0000-00004F100000}"/>
    <cellStyle name="Normal 42 2 2 2" xfId="2686" xr:uid="{00000000-0005-0000-0000-000050100000}"/>
    <cellStyle name="Normal 42 2 2 2 2" xfId="5411" xr:uid="{00000000-0005-0000-0000-000051100000}"/>
    <cellStyle name="Normal 42 2 2 3" xfId="3591" xr:uid="{00000000-0005-0000-0000-000052100000}"/>
    <cellStyle name="Normal 42 2 2 4" xfId="4502" xr:uid="{00000000-0005-0000-0000-000053100000}"/>
    <cellStyle name="Normal 42 2 3" xfId="2208" xr:uid="{00000000-0005-0000-0000-000054100000}"/>
    <cellStyle name="Normal 42 2 3 2" xfId="4936" xr:uid="{00000000-0005-0000-0000-000055100000}"/>
    <cellStyle name="Normal 42 2 4" xfId="3118" xr:uid="{00000000-0005-0000-0000-000056100000}"/>
    <cellStyle name="Normal 42 2 5" xfId="4029" xr:uid="{00000000-0005-0000-0000-000057100000}"/>
    <cellStyle name="Normal 42 3" xfId="1085" xr:uid="{00000000-0005-0000-0000-000058100000}"/>
    <cellStyle name="Normal 42 3 2" xfId="1778" xr:uid="{00000000-0005-0000-0000-000059100000}"/>
    <cellStyle name="Normal 42 3 2 2" xfId="2687" xr:uid="{00000000-0005-0000-0000-00005A100000}"/>
    <cellStyle name="Normal 42 3 2 2 2" xfId="5412" xr:uid="{00000000-0005-0000-0000-00005B100000}"/>
    <cellStyle name="Normal 42 3 2 3" xfId="3592" xr:uid="{00000000-0005-0000-0000-00005C100000}"/>
    <cellStyle name="Normal 42 3 2 4" xfId="4503" xr:uid="{00000000-0005-0000-0000-00005D100000}"/>
    <cellStyle name="Normal 42 3 3" xfId="2209" xr:uid="{00000000-0005-0000-0000-00005E100000}"/>
    <cellStyle name="Normal 42 3 3 2" xfId="4937" xr:uid="{00000000-0005-0000-0000-00005F100000}"/>
    <cellStyle name="Normal 42 3 4" xfId="3119" xr:uid="{00000000-0005-0000-0000-000060100000}"/>
    <cellStyle name="Normal 42 3 5" xfId="4030" xr:uid="{00000000-0005-0000-0000-000061100000}"/>
    <cellStyle name="Normal 42 4" xfId="1086" xr:uid="{00000000-0005-0000-0000-000062100000}"/>
    <cellStyle name="Normal 42 4 2" xfId="1779" xr:uid="{00000000-0005-0000-0000-000063100000}"/>
    <cellStyle name="Normal 42 4 2 2" xfId="2688" xr:uid="{00000000-0005-0000-0000-000064100000}"/>
    <cellStyle name="Normal 42 4 2 2 2" xfId="5413" xr:uid="{00000000-0005-0000-0000-000065100000}"/>
    <cellStyle name="Normal 42 4 2 3" xfId="3593" xr:uid="{00000000-0005-0000-0000-000066100000}"/>
    <cellStyle name="Normal 42 4 2 4" xfId="4504" xr:uid="{00000000-0005-0000-0000-000067100000}"/>
    <cellStyle name="Normal 42 4 3" xfId="2210" xr:uid="{00000000-0005-0000-0000-000068100000}"/>
    <cellStyle name="Normal 42 4 3 2" xfId="4938" xr:uid="{00000000-0005-0000-0000-000069100000}"/>
    <cellStyle name="Normal 42 4 4" xfId="3120" xr:uid="{00000000-0005-0000-0000-00006A100000}"/>
    <cellStyle name="Normal 42 4 5" xfId="4031" xr:uid="{00000000-0005-0000-0000-00006B100000}"/>
    <cellStyle name="Normal 43" xfId="1087" xr:uid="{00000000-0005-0000-0000-00006C100000}"/>
    <cellStyle name="Normal 43 2" xfId="1088" xr:uid="{00000000-0005-0000-0000-00006D100000}"/>
    <cellStyle name="Normal 43 2 2" xfId="1781" xr:uid="{00000000-0005-0000-0000-00006E100000}"/>
    <cellStyle name="Normal 43 2 2 2" xfId="2690" xr:uid="{00000000-0005-0000-0000-00006F100000}"/>
    <cellStyle name="Normal 43 2 2 2 2" xfId="5415" xr:uid="{00000000-0005-0000-0000-000070100000}"/>
    <cellStyle name="Normal 43 2 2 3" xfId="3595" xr:uid="{00000000-0005-0000-0000-000071100000}"/>
    <cellStyle name="Normal 43 2 2 4" xfId="4506" xr:uid="{00000000-0005-0000-0000-000072100000}"/>
    <cellStyle name="Normal 43 2 3" xfId="2212" xr:uid="{00000000-0005-0000-0000-000073100000}"/>
    <cellStyle name="Normal 43 2 3 2" xfId="4940" xr:uid="{00000000-0005-0000-0000-000074100000}"/>
    <cellStyle name="Normal 43 2 4" xfId="3122" xr:uid="{00000000-0005-0000-0000-000075100000}"/>
    <cellStyle name="Normal 43 2 5" xfId="4033" xr:uid="{00000000-0005-0000-0000-000076100000}"/>
    <cellStyle name="Normal 43 3" xfId="1089" xr:uid="{00000000-0005-0000-0000-000077100000}"/>
    <cellStyle name="Normal 43 3 2" xfId="1782" xr:uid="{00000000-0005-0000-0000-000078100000}"/>
    <cellStyle name="Normal 43 3 2 2" xfId="2691" xr:uid="{00000000-0005-0000-0000-000079100000}"/>
    <cellStyle name="Normal 43 3 2 2 2" xfId="5416" xr:uid="{00000000-0005-0000-0000-00007A100000}"/>
    <cellStyle name="Normal 43 3 2 3" xfId="3596" xr:uid="{00000000-0005-0000-0000-00007B100000}"/>
    <cellStyle name="Normal 43 3 2 4" xfId="4507" xr:uid="{00000000-0005-0000-0000-00007C100000}"/>
    <cellStyle name="Normal 43 3 3" xfId="2213" xr:uid="{00000000-0005-0000-0000-00007D100000}"/>
    <cellStyle name="Normal 43 3 3 2" xfId="4941" xr:uid="{00000000-0005-0000-0000-00007E100000}"/>
    <cellStyle name="Normal 43 3 4" xfId="3123" xr:uid="{00000000-0005-0000-0000-00007F100000}"/>
    <cellStyle name="Normal 43 3 5" xfId="4034" xr:uid="{00000000-0005-0000-0000-000080100000}"/>
    <cellStyle name="Normal 43 4" xfId="1090" xr:uid="{00000000-0005-0000-0000-000081100000}"/>
    <cellStyle name="Normal 43 4 2" xfId="1783" xr:uid="{00000000-0005-0000-0000-000082100000}"/>
    <cellStyle name="Normal 43 4 2 2" xfId="2692" xr:uid="{00000000-0005-0000-0000-000083100000}"/>
    <cellStyle name="Normal 43 4 2 2 2" xfId="5417" xr:uid="{00000000-0005-0000-0000-000084100000}"/>
    <cellStyle name="Normal 43 4 2 3" xfId="3597" xr:uid="{00000000-0005-0000-0000-000085100000}"/>
    <cellStyle name="Normal 43 4 2 4" xfId="4508" xr:uid="{00000000-0005-0000-0000-000086100000}"/>
    <cellStyle name="Normal 43 4 3" xfId="2214" xr:uid="{00000000-0005-0000-0000-000087100000}"/>
    <cellStyle name="Normal 43 4 3 2" xfId="4942" xr:uid="{00000000-0005-0000-0000-000088100000}"/>
    <cellStyle name="Normal 43 4 4" xfId="3124" xr:uid="{00000000-0005-0000-0000-000089100000}"/>
    <cellStyle name="Normal 43 4 5" xfId="4035" xr:uid="{00000000-0005-0000-0000-00008A100000}"/>
    <cellStyle name="Normal 43 5" xfId="1780" xr:uid="{00000000-0005-0000-0000-00008B100000}"/>
    <cellStyle name="Normal 43 5 2" xfId="2689" xr:uid="{00000000-0005-0000-0000-00008C100000}"/>
    <cellStyle name="Normal 43 5 2 2" xfId="5414" xr:uid="{00000000-0005-0000-0000-00008D100000}"/>
    <cellStyle name="Normal 43 5 3" xfId="3594" xr:uid="{00000000-0005-0000-0000-00008E100000}"/>
    <cellStyle name="Normal 43 5 4" xfId="4505" xr:uid="{00000000-0005-0000-0000-00008F100000}"/>
    <cellStyle name="Normal 43 6" xfId="2211" xr:uid="{00000000-0005-0000-0000-000090100000}"/>
    <cellStyle name="Normal 43 6 2" xfId="4939" xr:uid="{00000000-0005-0000-0000-000091100000}"/>
    <cellStyle name="Normal 43 7" xfId="3121" xr:uid="{00000000-0005-0000-0000-000092100000}"/>
    <cellStyle name="Normal 43 8" xfId="4032" xr:uid="{00000000-0005-0000-0000-000093100000}"/>
    <cellStyle name="Normal 45" xfId="1091" xr:uid="{00000000-0005-0000-0000-000094100000}"/>
    <cellStyle name="Normal 45 2" xfId="1092" xr:uid="{00000000-0005-0000-0000-000095100000}"/>
    <cellStyle name="Normal 45 2 2" xfId="1785" xr:uid="{00000000-0005-0000-0000-000096100000}"/>
    <cellStyle name="Normal 45 2 2 2" xfId="2694" xr:uid="{00000000-0005-0000-0000-000097100000}"/>
    <cellStyle name="Normal 45 2 2 2 2" xfId="5419" xr:uid="{00000000-0005-0000-0000-000098100000}"/>
    <cellStyle name="Normal 45 2 2 3" xfId="3599" xr:uid="{00000000-0005-0000-0000-000099100000}"/>
    <cellStyle name="Normal 45 2 2 4" xfId="4510" xr:uid="{00000000-0005-0000-0000-00009A100000}"/>
    <cellStyle name="Normal 45 2 3" xfId="2216" xr:uid="{00000000-0005-0000-0000-00009B100000}"/>
    <cellStyle name="Normal 45 2 3 2" xfId="4944" xr:uid="{00000000-0005-0000-0000-00009C100000}"/>
    <cellStyle name="Normal 45 2 4" xfId="3126" xr:uid="{00000000-0005-0000-0000-00009D100000}"/>
    <cellStyle name="Normal 45 2 5" xfId="4037" xr:uid="{00000000-0005-0000-0000-00009E100000}"/>
    <cellStyle name="Normal 45 3" xfId="1093" xr:uid="{00000000-0005-0000-0000-00009F100000}"/>
    <cellStyle name="Normal 45 3 2" xfId="1786" xr:uid="{00000000-0005-0000-0000-0000A0100000}"/>
    <cellStyle name="Normal 45 3 2 2" xfId="2695" xr:uid="{00000000-0005-0000-0000-0000A1100000}"/>
    <cellStyle name="Normal 45 3 2 2 2" xfId="5420" xr:uid="{00000000-0005-0000-0000-0000A2100000}"/>
    <cellStyle name="Normal 45 3 2 3" xfId="3600" xr:uid="{00000000-0005-0000-0000-0000A3100000}"/>
    <cellStyle name="Normal 45 3 2 4" xfId="4511" xr:uid="{00000000-0005-0000-0000-0000A4100000}"/>
    <cellStyle name="Normal 45 3 3" xfId="2217" xr:uid="{00000000-0005-0000-0000-0000A5100000}"/>
    <cellStyle name="Normal 45 3 3 2" xfId="4945" xr:uid="{00000000-0005-0000-0000-0000A6100000}"/>
    <cellStyle name="Normal 45 3 4" xfId="3127" xr:uid="{00000000-0005-0000-0000-0000A7100000}"/>
    <cellStyle name="Normal 45 3 5" xfId="4038" xr:uid="{00000000-0005-0000-0000-0000A8100000}"/>
    <cellStyle name="Normal 45 4" xfId="1094" xr:uid="{00000000-0005-0000-0000-0000A9100000}"/>
    <cellStyle name="Normal 45 4 2" xfId="1787" xr:uid="{00000000-0005-0000-0000-0000AA100000}"/>
    <cellStyle name="Normal 45 4 2 2" xfId="2696" xr:uid="{00000000-0005-0000-0000-0000AB100000}"/>
    <cellStyle name="Normal 45 4 2 2 2" xfId="5421" xr:uid="{00000000-0005-0000-0000-0000AC100000}"/>
    <cellStyle name="Normal 45 4 2 3" xfId="3601" xr:uid="{00000000-0005-0000-0000-0000AD100000}"/>
    <cellStyle name="Normal 45 4 2 4" xfId="4512" xr:uid="{00000000-0005-0000-0000-0000AE100000}"/>
    <cellStyle name="Normal 45 4 3" xfId="2218" xr:uid="{00000000-0005-0000-0000-0000AF100000}"/>
    <cellStyle name="Normal 45 4 3 2" xfId="4946" xr:uid="{00000000-0005-0000-0000-0000B0100000}"/>
    <cellStyle name="Normal 45 4 4" xfId="3128" xr:uid="{00000000-0005-0000-0000-0000B1100000}"/>
    <cellStyle name="Normal 45 4 5" xfId="4039" xr:uid="{00000000-0005-0000-0000-0000B2100000}"/>
    <cellStyle name="Normal 45 5" xfId="1784" xr:uid="{00000000-0005-0000-0000-0000B3100000}"/>
    <cellStyle name="Normal 45 5 2" xfId="2693" xr:uid="{00000000-0005-0000-0000-0000B4100000}"/>
    <cellStyle name="Normal 45 5 2 2" xfId="5418" xr:uid="{00000000-0005-0000-0000-0000B5100000}"/>
    <cellStyle name="Normal 45 5 3" xfId="3598" xr:uid="{00000000-0005-0000-0000-0000B6100000}"/>
    <cellStyle name="Normal 45 5 4" xfId="4509" xr:uid="{00000000-0005-0000-0000-0000B7100000}"/>
    <cellStyle name="Normal 45 6" xfId="2215" xr:uid="{00000000-0005-0000-0000-0000B8100000}"/>
    <cellStyle name="Normal 45 6 2" xfId="4943" xr:uid="{00000000-0005-0000-0000-0000B9100000}"/>
    <cellStyle name="Normal 45 7" xfId="3125" xr:uid="{00000000-0005-0000-0000-0000BA100000}"/>
    <cellStyle name="Normal 45 8" xfId="4036" xr:uid="{00000000-0005-0000-0000-0000BB100000}"/>
    <cellStyle name="Normal 46" xfId="1095" xr:uid="{00000000-0005-0000-0000-0000BC100000}"/>
    <cellStyle name="Normal 46 2" xfId="1096" xr:uid="{00000000-0005-0000-0000-0000BD100000}"/>
    <cellStyle name="Normal 46 2 2" xfId="1789" xr:uid="{00000000-0005-0000-0000-0000BE100000}"/>
    <cellStyle name="Normal 46 2 2 2" xfId="2698" xr:uid="{00000000-0005-0000-0000-0000BF100000}"/>
    <cellStyle name="Normal 46 2 2 2 2" xfId="5423" xr:uid="{00000000-0005-0000-0000-0000C0100000}"/>
    <cellStyle name="Normal 46 2 2 3" xfId="3603" xr:uid="{00000000-0005-0000-0000-0000C1100000}"/>
    <cellStyle name="Normal 46 2 2 4" xfId="4514" xr:uid="{00000000-0005-0000-0000-0000C2100000}"/>
    <cellStyle name="Normal 46 2 3" xfId="2220" xr:uid="{00000000-0005-0000-0000-0000C3100000}"/>
    <cellStyle name="Normal 46 2 3 2" xfId="4948" xr:uid="{00000000-0005-0000-0000-0000C4100000}"/>
    <cellStyle name="Normal 46 2 4" xfId="3130" xr:uid="{00000000-0005-0000-0000-0000C5100000}"/>
    <cellStyle name="Normal 46 2 5" xfId="4041" xr:uid="{00000000-0005-0000-0000-0000C6100000}"/>
    <cellStyle name="Normal 46 3" xfId="1097" xr:uid="{00000000-0005-0000-0000-0000C7100000}"/>
    <cellStyle name="Normal 46 3 2" xfId="1790" xr:uid="{00000000-0005-0000-0000-0000C8100000}"/>
    <cellStyle name="Normal 46 3 2 2" xfId="2699" xr:uid="{00000000-0005-0000-0000-0000C9100000}"/>
    <cellStyle name="Normal 46 3 2 2 2" xfId="5424" xr:uid="{00000000-0005-0000-0000-0000CA100000}"/>
    <cellStyle name="Normal 46 3 2 3" xfId="3604" xr:uid="{00000000-0005-0000-0000-0000CB100000}"/>
    <cellStyle name="Normal 46 3 2 4" xfId="4515" xr:uid="{00000000-0005-0000-0000-0000CC100000}"/>
    <cellStyle name="Normal 46 3 3" xfId="2221" xr:uid="{00000000-0005-0000-0000-0000CD100000}"/>
    <cellStyle name="Normal 46 3 3 2" xfId="4949" xr:uid="{00000000-0005-0000-0000-0000CE100000}"/>
    <cellStyle name="Normal 46 3 4" xfId="3131" xr:uid="{00000000-0005-0000-0000-0000CF100000}"/>
    <cellStyle name="Normal 46 3 5" xfId="4042" xr:uid="{00000000-0005-0000-0000-0000D0100000}"/>
    <cellStyle name="Normal 46 4" xfId="1098" xr:uid="{00000000-0005-0000-0000-0000D1100000}"/>
    <cellStyle name="Normal 46 4 2" xfId="1791" xr:uid="{00000000-0005-0000-0000-0000D2100000}"/>
    <cellStyle name="Normal 46 4 2 2" xfId="2700" xr:uid="{00000000-0005-0000-0000-0000D3100000}"/>
    <cellStyle name="Normal 46 4 2 2 2" xfId="5425" xr:uid="{00000000-0005-0000-0000-0000D4100000}"/>
    <cellStyle name="Normal 46 4 2 3" xfId="3605" xr:uid="{00000000-0005-0000-0000-0000D5100000}"/>
    <cellStyle name="Normal 46 4 2 4" xfId="4516" xr:uid="{00000000-0005-0000-0000-0000D6100000}"/>
    <cellStyle name="Normal 46 4 3" xfId="2222" xr:uid="{00000000-0005-0000-0000-0000D7100000}"/>
    <cellStyle name="Normal 46 4 3 2" xfId="4950" xr:uid="{00000000-0005-0000-0000-0000D8100000}"/>
    <cellStyle name="Normal 46 4 4" xfId="3132" xr:uid="{00000000-0005-0000-0000-0000D9100000}"/>
    <cellStyle name="Normal 46 4 5" xfId="4043" xr:uid="{00000000-0005-0000-0000-0000DA100000}"/>
    <cellStyle name="Normal 46 5" xfId="1788" xr:uid="{00000000-0005-0000-0000-0000DB100000}"/>
    <cellStyle name="Normal 46 5 2" xfId="2697" xr:uid="{00000000-0005-0000-0000-0000DC100000}"/>
    <cellStyle name="Normal 46 5 2 2" xfId="5422" xr:uid="{00000000-0005-0000-0000-0000DD100000}"/>
    <cellStyle name="Normal 46 5 3" xfId="3602" xr:uid="{00000000-0005-0000-0000-0000DE100000}"/>
    <cellStyle name="Normal 46 5 4" xfId="4513" xr:uid="{00000000-0005-0000-0000-0000DF100000}"/>
    <cellStyle name="Normal 46 6" xfId="2219" xr:uid="{00000000-0005-0000-0000-0000E0100000}"/>
    <cellStyle name="Normal 46 6 2" xfId="4947" xr:uid="{00000000-0005-0000-0000-0000E1100000}"/>
    <cellStyle name="Normal 46 7" xfId="3129" xr:uid="{00000000-0005-0000-0000-0000E2100000}"/>
    <cellStyle name="Normal 46 8" xfId="4040" xr:uid="{00000000-0005-0000-0000-0000E3100000}"/>
    <cellStyle name="Normal 47" xfId="1099" xr:uid="{00000000-0005-0000-0000-0000E4100000}"/>
    <cellStyle name="Normal 47 2" xfId="1100" xr:uid="{00000000-0005-0000-0000-0000E5100000}"/>
    <cellStyle name="Normal 47 2 2" xfId="1793" xr:uid="{00000000-0005-0000-0000-0000E6100000}"/>
    <cellStyle name="Normal 47 2 2 2" xfId="2702" xr:uid="{00000000-0005-0000-0000-0000E7100000}"/>
    <cellStyle name="Normal 47 2 2 2 2" xfId="5427" xr:uid="{00000000-0005-0000-0000-0000E8100000}"/>
    <cellStyle name="Normal 47 2 2 3" xfId="3607" xr:uid="{00000000-0005-0000-0000-0000E9100000}"/>
    <cellStyle name="Normal 47 2 2 4" xfId="4518" xr:uid="{00000000-0005-0000-0000-0000EA100000}"/>
    <cellStyle name="Normal 47 2 3" xfId="2224" xr:uid="{00000000-0005-0000-0000-0000EB100000}"/>
    <cellStyle name="Normal 47 2 3 2" xfId="4952" xr:uid="{00000000-0005-0000-0000-0000EC100000}"/>
    <cellStyle name="Normal 47 2 4" xfId="3134" xr:uid="{00000000-0005-0000-0000-0000ED100000}"/>
    <cellStyle name="Normal 47 2 5" xfId="4045" xr:uid="{00000000-0005-0000-0000-0000EE100000}"/>
    <cellStyle name="Normal 47 3" xfId="1101" xr:uid="{00000000-0005-0000-0000-0000EF100000}"/>
    <cellStyle name="Normal 47 3 2" xfId="1794" xr:uid="{00000000-0005-0000-0000-0000F0100000}"/>
    <cellStyle name="Normal 47 3 2 2" xfId="2703" xr:uid="{00000000-0005-0000-0000-0000F1100000}"/>
    <cellStyle name="Normal 47 3 2 2 2" xfId="5428" xr:uid="{00000000-0005-0000-0000-0000F2100000}"/>
    <cellStyle name="Normal 47 3 2 3" xfId="3608" xr:uid="{00000000-0005-0000-0000-0000F3100000}"/>
    <cellStyle name="Normal 47 3 2 4" xfId="4519" xr:uid="{00000000-0005-0000-0000-0000F4100000}"/>
    <cellStyle name="Normal 47 3 3" xfId="2225" xr:uid="{00000000-0005-0000-0000-0000F5100000}"/>
    <cellStyle name="Normal 47 3 3 2" xfId="4953" xr:uid="{00000000-0005-0000-0000-0000F6100000}"/>
    <cellStyle name="Normal 47 3 4" xfId="3135" xr:uid="{00000000-0005-0000-0000-0000F7100000}"/>
    <cellStyle name="Normal 47 3 5" xfId="4046" xr:uid="{00000000-0005-0000-0000-0000F8100000}"/>
    <cellStyle name="Normal 47 4" xfId="1102" xr:uid="{00000000-0005-0000-0000-0000F9100000}"/>
    <cellStyle name="Normal 47 4 2" xfId="1795" xr:uid="{00000000-0005-0000-0000-0000FA100000}"/>
    <cellStyle name="Normal 47 4 2 2" xfId="2704" xr:uid="{00000000-0005-0000-0000-0000FB100000}"/>
    <cellStyle name="Normal 47 4 2 2 2" xfId="5429" xr:uid="{00000000-0005-0000-0000-0000FC100000}"/>
    <cellStyle name="Normal 47 4 2 3" xfId="3609" xr:uid="{00000000-0005-0000-0000-0000FD100000}"/>
    <cellStyle name="Normal 47 4 2 4" xfId="4520" xr:uid="{00000000-0005-0000-0000-0000FE100000}"/>
    <cellStyle name="Normal 47 4 3" xfId="2226" xr:uid="{00000000-0005-0000-0000-0000FF100000}"/>
    <cellStyle name="Normal 47 4 3 2" xfId="4954" xr:uid="{00000000-0005-0000-0000-000000110000}"/>
    <cellStyle name="Normal 47 4 4" xfId="3136" xr:uid="{00000000-0005-0000-0000-000001110000}"/>
    <cellStyle name="Normal 47 4 5" xfId="4047" xr:uid="{00000000-0005-0000-0000-000002110000}"/>
    <cellStyle name="Normal 47 5" xfId="1792" xr:uid="{00000000-0005-0000-0000-000003110000}"/>
    <cellStyle name="Normal 47 5 2" xfId="2701" xr:uid="{00000000-0005-0000-0000-000004110000}"/>
    <cellStyle name="Normal 47 5 2 2" xfId="5426" xr:uid="{00000000-0005-0000-0000-000005110000}"/>
    <cellStyle name="Normal 47 5 3" xfId="3606" xr:uid="{00000000-0005-0000-0000-000006110000}"/>
    <cellStyle name="Normal 47 5 4" xfId="4517" xr:uid="{00000000-0005-0000-0000-000007110000}"/>
    <cellStyle name="Normal 47 6" xfId="2223" xr:uid="{00000000-0005-0000-0000-000008110000}"/>
    <cellStyle name="Normal 47 6 2" xfId="4951" xr:uid="{00000000-0005-0000-0000-000009110000}"/>
    <cellStyle name="Normal 47 7" xfId="3133" xr:uid="{00000000-0005-0000-0000-00000A110000}"/>
    <cellStyle name="Normal 47 8" xfId="4044" xr:uid="{00000000-0005-0000-0000-00000B110000}"/>
    <cellStyle name="Normal 48 2" xfId="1103" xr:uid="{00000000-0005-0000-0000-00000C110000}"/>
    <cellStyle name="Normal 48 2 2" xfId="1796" xr:uid="{00000000-0005-0000-0000-00000D110000}"/>
    <cellStyle name="Normal 48 2 2 2" xfId="2705" xr:uid="{00000000-0005-0000-0000-00000E110000}"/>
    <cellStyle name="Normal 48 2 2 2 2" xfId="5430" xr:uid="{00000000-0005-0000-0000-00000F110000}"/>
    <cellStyle name="Normal 48 2 2 3" xfId="3610" xr:uid="{00000000-0005-0000-0000-000010110000}"/>
    <cellStyle name="Normal 48 2 2 4" xfId="4521" xr:uid="{00000000-0005-0000-0000-000011110000}"/>
    <cellStyle name="Normal 48 2 3" xfId="2227" xr:uid="{00000000-0005-0000-0000-000012110000}"/>
    <cellStyle name="Normal 48 2 3 2" xfId="4955" xr:uid="{00000000-0005-0000-0000-000013110000}"/>
    <cellStyle name="Normal 48 2 4" xfId="3137" xr:uid="{00000000-0005-0000-0000-000014110000}"/>
    <cellStyle name="Normal 48 2 5" xfId="4048" xr:uid="{00000000-0005-0000-0000-000015110000}"/>
    <cellStyle name="Normal 48 3" xfId="1104" xr:uid="{00000000-0005-0000-0000-000016110000}"/>
    <cellStyle name="Normal 48 3 2" xfId="1797" xr:uid="{00000000-0005-0000-0000-000017110000}"/>
    <cellStyle name="Normal 48 3 2 2" xfId="2706" xr:uid="{00000000-0005-0000-0000-000018110000}"/>
    <cellStyle name="Normal 48 3 2 2 2" xfId="5431" xr:uid="{00000000-0005-0000-0000-000019110000}"/>
    <cellStyle name="Normal 48 3 2 3" xfId="3611" xr:uid="{00000000-0005-0000-0000-00001A110000}"/>
    <cellStyle name="Normal 48 3 2 4" xfId="4522" xr:uid="{00000000-0005-0000-0000-00001B110000}"/>
    <cellStyle name="Normal 48 3 3" xfId="2228" xr:uid="{00000000-0005-0000-0000-00001C110000}"/>
    <cellStyle name="Normal 48 3 3 2" xfId="4956" xr:uid="{00000000-0005-0000-0000-00001D110000}"/>
    <cellStyle name="Normal 48 3 4" xfId="3138" xr:uid="{00000000-0005-0000-0000-00001E110000}"/>
    <cellStyle name="Normal 48 3 5" xfId="4049" xr:uid="{00000000-0005-0000-0000-00001F110000}"/>
    <cellStyle name="Normal 48 4" xfId="1105" xr:uid="{00000000-0005-0000-0000-000020110000}"/>
    <cellStyle name="Normal 48 4 2" xfId="1798" xr:uid="{00000000-0005-0000-0000-000021110000}"/>
    <cellStyle name="Normal 48 4 2 2" xfId="2707" xr:uid="{00000000-0005-0000-0000-000022110000}"/>
    <cellStyle name="Normal 48 4 2 2 2" xfId="5432" xr:uid="{00000000-0005-0000-0000-000023110000}"/>
    <cellStyle name="Normal 48 4 2 3" xfId="3612" xr:uid="{00000000-0005-0000-0000-000024110000}"/>
    <cellStyle name="Normal 48 4 2 4" xfId="4523" xr:uid="{00000000-0005-0000-0000-000025110000}"/>
    <cellStyle name="Normal 48 4 3" xfId="2229" xr:uid="{00000000-0005-0000-0000-000026110000}"/>
    <cellStyle name="Normal 48 4 3 2" xfId="4957" xr:uid="{00000000-0005-0000-0000-000027110000}"/>
    <cellStyle name="Normal 48 4 4" xfId="3139" xr:uid="{00000000-0005-0000-0000-000028110000}"/>
    <cellStyle name="Normal 48 4 5" xfId="4050" xr:uid="{00000000-0005-0000-0000-000029110000}"/>
    <cellStyle name="Normal 49 2" xfId="1106" xr:uid="{00000000-0005-0000-0000-00002A110000}"/>
    <cellStyle name="Normal 49 2 2" xfId="1799" xr:uid="{00000000-0005-0000-0000-00002B110000}"/>
    <cellStyle name="Normal 49 2 2 2" xfId="2708" xr:uid="{00000000-0005-0000-0000-00002C110000}"/>
    <cellStyle name="Normal 49 2 2 2 2" xfId="5433" xr:uid="{00000000-0005-0000-0000-00002D110000}"/>
    <cellStyle name="Normal 49 2 2 3" xfId="3613" xr:uid="{00000000-0005-0000-0000-00002E110000}"/>
    <cellStyle name="Normal 49 2 2 4" xfId="4524" xr:uid="{00000000-0005-0000-0000-00002F110000}"/>
    <cellStyle name="Normal 49 2 3" xfId="2230" xr:uid="{00000000-0005-0000-0000-000030110000}"/>
    <cellStyle name="Normal 49 2 3 2" xfId="4958" xr:uid="{00000000-0005-0000-0000-000031110000}"/>
    <cellStyle name="Normal 49 2 4" xfId="3140" xr:uid="{00000000-0005-0000-0000-000032110000}"/>
    <cellStyle name="Normal 49 2 5" xfId="4051" xr:uid="{00000000-0005-0000-0000-000033110000}"/>
    <cellStyle name="Normal 49 3" xfId="1107" xr:uid="{00000000-0005-0000-0000-000034110000}"/>
    <cellStyle name="Normal 49 3 2" xfId="1800" xr:uid="{00000000-0005-0000-0000-000035110000}"/>
    <cellStyle name="Normal 49 3 2 2" xfId="2709" xr:uid="{00000000-0005-0000-0000-000036110000}"/>
    <cellStyle name="Normal 49 3 2 2 2" xfId="5434" xr:uid="{00000000-0005-0000-0000-000037110000}"/>
    <cellStyle name="Normal 49 3 2 3" xfId="3614" xr:uid="{00000000-0005-0000-0000-000038110000}"/>
    <cellStyle name="Normal 49 3 2 4" xfId="4525" xr:uid="{00000000-0005-0000-0000-000039110000}"/>
    <cellStyle name="Normal 49 3 3" xfId="2231" xr:uid="{00000000-0005-0000-0000-00003A110000}"/>
    <cellStyle name="Normal 49 3 3 2" xfId="4959" xr:uid="{00000000-0005-0000-0000-00003B110000}"/>
    <cellStyle name="Normal 49 3 4" xfId="3141" xr:uid="{00000000-0005-0000-0000-00003C110000}"/>
    <cellStyle name="Normal 49 3 5" xfId="4052" xr:uid="{00000000-0005-0000-0000-00003D110000}"/>
    <cellStyle name="Normal 49 4" xfId="1108" xr:uid="{00000000-0005-0000-0000-00003E110000}"/>
    <cellStyle name="Normal 49 4 2" xfId="1801" xr:uid="{00000000-0005-0000-0000-00003F110000}"/>
    <cellStyle name="Normal 49 4 2 2" xfId="2710" xr:uid="{00000000-0005-0000-0000-000040110000}"/>
    <cellStyle name="Normal 49 4 2 2 2" xfId="5435" xr:uid="{00000000-0005-0000-0000-000041110000}"/>
    <cellStyle name="Normal 49 4 2 3" xfId="3615" xr:uid="{00000000-0005-0000-0000-000042110000}"/>
    <cellStyle name="Normal 49 4 2 4" xfId="4526" xr:uid="{00000000-0005-0000-0000-000043110000}"/>
    <cellStyle name="Normal 49 4 3" xfId="2232" xr:uid="{00000000-0005-0000-0000-000044110000}"/>
    <cellStyle name="Normal 49 4 3 2" xfId="4960" xr:uid="{00000000-0005-0000-0000-000045110000}"/>
    <cellStyle name="Normal 49 4 4" xfId="3142" xr:uid="{00000000-0005-0000-0000-000046110000}"/>
    <cellStyle name="Normal 49 4 5" xfId="4053" xr:uid="{00000000-0005-0000-0000-000047110000}"/>
    <cellStyle name="Normal 5" xfId="1109" xr:uid="{00000000-0005-0000-0000-000048110000}"/>
    <cellStyle name="Normal 5 10" xfId="1110" xr:uid="{00000000-0005-0000-0000-000049110000}"/>
    <cellStyle name="Normal 5 10 2" xfId="1803" xr:uid="{00000000-0005-0000-0000-00004A110000}"/>
    <cellStyle name="Normal 5 10 2 2" xfId="2712" xr:uid="{00000000-0005-0000-0000-00004B110000}"/>
    <cellStyle name="Normal 5 10 2 2 2" xfId="5437" xr:uid="{00000000-0005-0000-0000-00004C110000}"/>
    <cellStyle name="Normal 5 10 2 3" xfId="3617" xr:uid="{00000000-0005-0000-0000-00004D110000}"/>
    <cellStyle name="Normal 5 10 2 4" xfId="4528" xr:uid="{00000000-0005-0000-0000-00004E110000}"/>
    <cellStyle name="Normal 5 10 3" xfId="2234" xr:uid="{00000000-0005-0000-0000-00004F110000}"/>
    <cellStyle name="Normal 5 10 3 2" xfId="4962" xr:uid="{00000000-0005-0000-0000-000050110000}"/>
    <cellStyle name="Normal 5 10 4" xfId="3144" xr:uid="{00000000-0005-0000-0000-000051110000}"/>
    <cellStyle name="Normal 5 10 5" xfId="4055" xr:uid="{00000000-0005-0000-0000-000052110000}"/>
    <cellStyle name="Normal 5 11" xfId="1111" xr:uid="{00000000-0005-0000-0000-000053110000}"/>
    <cellStyle name="Normal 5 11 2" xfId="1804" xr:uid="{00000000-0005-0000-0000-000054110000}"/>
    <cellStyle name="Normal 5 11 2 2" xfId="2713" xr:uid="{00000000-0005-0000-0000-000055110000}"/>
    <cellStyle name="Normal 5 11 2 2 2" xfId="5438" xr:uid="{00000000-0005-0000-0000-000056110000}"/>
    <cellStyle name="Normal 5 11 2 3" xfId="3618" xr:uid="{00000000-0005-0000-0000-000057110000}"/>
    <cellStyle name="Normal 5 11 2 4" xfId="4529" xr:uid="{00000000-0005-0000-0000-000058110000}"/>
    <cellStyle name="Normal 5 11 3" xfId="2235" xr:uid="{00000000-0005-0000-0000-000059110000}"/>
    <cellStyle name="Normal 5 11 3 2" xfId="4963" xr:uid="{00000000-0005-0000-0000-00005A110000}"/>
    <cellStyle name="Normal 5 11 4" xfId="3145" xr:uid="{00000000-0005-0000-0000-00005B110000}"/>
    <cellStyle name="Normal 5 11 5" xfId="4056" xr:uid="{00000000-0005-0000-0000-00005C110000}"/>
    <cellStyle name="Normal 5 12" xfId="1112" xr:uid="{00000000-0005-0000-0000-00005D110000}"/>
    <cellStyle name="Normal 5 12 2" xfId="1805" xr:uid="{00000000-0005-0000-0000-00005E110000}"/>
    <cellStyle name="Normal 5 12 2 2" xfId="2714" xr:uid="{00000000-0005-0000-0000-00005F110000}"/>
    <cellStyle name="Normal 5 12 2 2 2" xfId="5439" xr:uid="{00000000-0005-0000-0000-000060110000}"/>
    <cellStyle name="Normal 5 12 2 3" xfId="3619" xr:uid="{00000000-0005-0000-0000-000061110000}"/>
    <cellStyle name="Normal 5 12 2 4" xfId="4530" xr:uid="{00000000-0005-0000-0000-000062110000}"/>
    <cellStyle name="Normal 5 12 3" xfId="2236" xr:uid="{00000000-0005-0000-0000-000063110000}"/>
    <cellStyle name="Normal 5 12 3 2" xfId="4964" xr:uid="{00000000-0005-0000-0000-000064110000}"/>
    <cellStyle name="Normal 5 12 4" xfId="3146" xr:uid="{00000000-0005-0000-0000-000065110000}"/>
    <cellStyle name="Normal 5 12 5" xfId="4057" xr:uid="{00000000-0005-0000-0000-000066110000}"/>
    <cellStyle name="Normal 5 13" xfId="1113" xr:uid="{00000000-0005-0000-0000-000067110000}"/>
    <cellStyle name="Normal 5 13 2" xfId="1806" xr:uid="{00000000-0005-0000-0000-000068110000}"/>
    <cellStyle name="Normal 5 13 2 2" xfId="2715" xr:uid="{00000000-0005-0000-0000-000069110000}"/>
    <cellStyle name="Normal 5 13 2 2 2" xfId="5440" xr:uid="{00000000-0005-0000-0000-00006A110000}"/>
    <cellStyle name="Normal 5 13 2 3" xfId="3620" xr:uid="{00000000-0005-0000-0000-00006B110000}"/>
    <cellStyle name="Normal 5 13 2 4" xfId="4531" xr:uid="{00000000-0005-0000-0000-00006C110000}"/>
    <cellStyle name="Normal 5 13 3" xfId="2237" xr:uid="{00000000-0005-0000-0000-00006D110000}"/>
    <cellStyle name="Normal 5 13 3 2" xfId="4965" xr:uid="{00000000-0005-0000-0000-00006E110000}"/>
    <cellStyle name="Normal 5 13 4" xfId="3147" xr:uid="{00000000-0005-0000-0000-00006F110000}"/>
    <cellStyle name="Normal 5 13 5" xfId="4058" xr:uid="{00000000-0005-0000-0000-000070110000}"/>
    <cellStyle name="Normal 5 14" xfId="1114" xr:uid="{00000000-0005-0000-0000-000071110000}"/>
    <cellStyle name="Normal 5 14 2" xfId="1807" xr:uid="{00000000-0005-0000-0000-000072110000}"/>
    <cellStyle name="Normal 5 14 2 2" xfId="2716" xr:uid="{00000000-0005-0000-0000-000073110000}"/>
    <cellStyle name="Normal 5 14 2 2 2" xfId="5441" xr:uid="{00000000-0005-0000-0000-000074110000}"/>
    <cellStyle name="Normal 5 14 2 3" xfId="3621" xr:uid="{00000000-0005-0000-0000-000075110000}"/>
    <cellStyle name="Normal 5 14 2 4" xfId="4532" xr:uid="{00000000-0005-0000-0000-000076110000}"/>
    <cellStyle name="Normal 5 14 3" xfId="2238" xr:uid="{00000000-0005-0000-0000-000077110000}"/>
    <cellStyle name="Normal 5 14 3 2" xfId="4966" xr:uid="{00000000-0005-0000-0000-000078110000}"/>
    <cellStyle name="Normal 5 14 4" xfId="3148" xr:uid="{00000000-0005-0000-0000-000079110000}"/>
    <cellStyle name="Normal 5 14 5" xfId="4059" xr:uid="{00000000-0005-0000-0000-00007A110000}"/>
    <cellStyle name="Normal 5 15" xfId="1115" xr:uid="{00000000-0005-0000-0000-00007B110000}"/>
    <cellStyle name="Normal 5 15 2" xfId="1808" xr:uid="{00000000-0005-0000-0000-00007C110000}"/>
    <cellStyle name="Normal 5 15 2 2" xfId="2717" xr:uid="{00000000-0005-0000-0000-00007D110000}"/>
    <cellStyle name="Normal 5 15 2 2 2" xfId="5442" xr:uid="{00000000-0005-0000-0000-00007E110000}"/>
    <cellStyle name="Normal 5 15 2 3" xfId="3622" xr:uid="{00000000-0005-0000-0000-00007F110000}"/>
    <cellStyle name="Normal 5 15 2 4" xfId="4533" xr:uid="{00000000-0005-0000-0000-000080110000}"/>
    <cellStyle name="Normal 5 15 3" xfId="2239" xr:uid="{00000000-0005-0000-0000-000081110000}"/>
    <cellStyle name="Normal 5 15 3 2" xfId="4967" xr:uid="{00000000-0005-0000-0000-000082110000}"/>
    <cellStyle name="Normal 5 15 4" xfId="3149" xr:uid="{00000000-0005-0000-0000-000083110000}"/>
    <cellStyle name="Normal 5 15 5" xfId="4060" xr:uid="{00000000-0005-0000-0000-000084110000}"/>
    <cellStyle name="Normal 5 16" xfId="1116" xr:uid="{00000000-0005-0000-0000-000085110000}"/>
    <cellStyle name="Normal 5 16 2" xfId="1809" xr:uid="{00000000-0005-0000-0000-000086110000}"/>
    <cellStyle name="Normal 5 16 2 2" xfId="2718" xr:uid="{00000000-0005-0000-0000-000087110000}"/>
    <cellStyle name="Normal 5 16 2 2 2" xfId="5443" xr:uid="{00000000-0005-0000-0000-000088110000}"/>
    <cellStyle name="Normal 5 16 2 3" xfId="3623" xr:uid="{00000000-0005-0000-0000-000089110000}"/>
    <cellStyle name="Normal 5 16 2 4" xfId="4534" xr:uid="{00000000-0005-0000-0000-00008A110000}"/>
    <cellStyle name="Normal 5 16 3" xfId="2240" xr:uid="{00000000-0005-0000-0000-00008B110000}"/>
    <cellStyle name="Normal 5 16 3 2" xfId="4968" xr:uid="{00000000-0005-0000-0000-00008C110000}"/>
    <cellStyle name="Normal 5 16 4" xfId="3150" xr:uid="{00000000-0005-0000-0000-00008D110000}"/>
    <cellStyle name="Normal 5 16 5" xfId="4061" xr:uid="{00000000-0005-0000-0000-00008E110000}"/>
    <cellStyle name="Normal 5 17" xfId="1117" xr:uid="{00000000-0005-0000-0000-00008F110000}"/>
    <cellStyle name="Normal 5 17 2" xfId="1810" xr:uid="{00000000-0005-0000-0000-000090110000}"/>
    <cellStyle name="Normal 5 17 2 2" xfId="2719" xr:uid="{00000000-0005-0000-0000-000091110000}"/>
    <cellStyle name="Normal 5 17 2 2 2" xfId="5444" xr:uid="{00000000-0005-0000-0000-000092110000}"/>
    <cellStyle name="Normal 5 17 2 3" xfId="3624" xr:uid="{00000000-0005-0000-0000-000093110000}"/>
    <cellStyle name="Normal 5 17 2 4" xfId="4535" xr:uid="{00000000-0005-0000-0000-000094110000}"/>
    <cellStyle name="Normal 5 17 3" xfId="2241" xr:uid="{00000000-0005-0000-0000-000095110000}"/>
    <cellStyle name="Normal 5 17 3 2" xfId="4969" xr:uid="{00000000-0005-0000-0000-000096110000}"/>
    <cellStyle name="Normal 5 17 4" xfId="3151" xr:uid="{00000000-0005-0000-0000-000097110000}"/>
    <cellStyle name="Normal 5 17 5" xfId="4062" xr:uid="{00000000-0005-0000-0000-000098110000}"/>
    <cellStyle name="Normal 5 18" xfId="1118" xr:uid="{00000000-0005-0000-0000-000099110000}"/>
    <cellStyle name="Normal 5 18 2" xfId="1811" xr:uid="{00000000-0005-0000-0000-00009A110000}"/>
    <cellStyle name="Normal 5 18 2 2" xfId="2720" xr:uid="{00000000-0005-0000-0000-00009B110000}"/>
    <cellStyle name="Normal 5 18 2 2 2" xfId="5445" xr:uid="{00000000-0005-0000-0000-00009C110000}"/>
    <cellStyle name="Normal 5 18 2 3" xfId="3625" xr:uid="{00000000-0005-0000-0000-00009D110000}"/>
    <cellStyle name="Normal 5 18 2 4" xfId="4536" xr:uid="{00000000-0005-0000-0000-00009E110000}"/>
    <cellStyle name="Normal 5 18 3" xfId="2242" xr:uid="{00000000-0005-0000-0000-00009F110000}"/>
    <cellStyle name="Normal 5 18 3 2" xfId="4970" xr:uid="{00000000-0005-0000-0000-0000A0110000}"/>
    <cellStyle name="Normal 5 18 4" xfId="3152" xr:uid="{00000000-0005-0000-0000-0000A1110000}"/>
    <cellStyle name="Normal 5 18 5" xfId="4063" xr:uid="{00000000-0005-0000-0000-0000A2110000}"/>
    <cellStyle name="Normal 5 19" xfId="1119" xr:uid="{00000000-0005-0000-0000-0000A3110000}"/>
    <cellStyle name="Normal 5 19 2" xfId="1812" xr:uid="{00000000-0005-0000-0000-0000A4110000}"/>
    <cellStyle name="Normal 5 19 2 2" xfId="2721" xr:uid="{00000000-0005-0000-0000-0000A5110000}"/>
    <cellStyle name="Normal 5 19 2 2 2" xfId="5446" xr:uid="{00000000-0005-0000-0000-0000A6110000}"/>
    <cellStyle name="Normal 5 19 2 3" xfId="3626" xr:uid="{00000000-0005-0000-0000-0000A7110000}"/>
    <cellStyle name="Normal 5 19 2 4" xfId="4537" xr:uid="{00000000-0005-0000-0000-0000A8110000}"/>
    <cellStyle name="Normal 5 19 3" xfId="2243" xr:uid="{00000000-0005-0000-0000-0000A9110000}"/>
    <cellStyle name="Normal 5 19 3 2" xfId="4971" xr:uid="{00000000-0005-0000-0000-0000AA110000}"/>
    <cellStyle name="Normal 5 19 4" xfId="3153" xr:uid="{00000000-0005-0000-0000-0000AB110000}"/>
    <cellStyle name="Normal 5 19 5" xfId="4064" xr:uid="{00000000-0005-0000-0000-0000AC110000}"/>
    <cellStyle name="Normal 5 2" xfId="1120" xr:uid="{00000000-0005-0000-0000-0000AD110000}"/>
    <cellStyle name="Normal 5 2 2" xfId="1813" xr:uid="{00000000-0005-0000-0000-0000AE110000}"/>
    <cellStyle name="Normal 5 2 2 2" xfId="2722" xr:uid="{00000000-0005-0000-0000-0000AF110000}"/>
    <cellStyle name="Normal 5 2 2 2 2" xfId="5447" xr:uid="{00000000-0005-0000-0000-0000B0110000}"/>
    <cellStyle name="Normal 5 2 2 3" xfId="3627" xr:uid="{00000000-0005-0000-0000-0000B1110000}"/>
    <cellStyle name="Normal 5 2 2 4" xfId="4538" xr:uid="{00000000-0005-0000-0000-0000B2110000}"/>
    <cellStyle name="Normal 5 2 3" xfId="2244" xr:uid="{00000000-0005-0000-0000-0000B3110000}"/>
    <cellStyle name="Normal 5 2 3 2" xfId="4972" xr:uid="{00000000-0005-0000-0000-0000B4110000}"/>
    <cellStyle name="Normal 5 2 4" xfId="3154" xr:uid="{00000000-0005-0000-0000-0000B5110000}"/>
    <cellStyle name="Normal 5 2 5" xfId="4065" xr:uid="{00000000-0005-0000-0000-0000B6110000}"/>
    <cellStyle name="Normal 5 20" xfId="1121" xr:uid="{00000000-0005-0000-0000-0000B7110000}"/>
    <cellStyle name="Normal 5 20 2" xfId="1814" xr:uid="{00000000-0005-0000-0000-0000B8110000}"/>
    <cellStyle name="Normal 5 20 2 2" xfId="2723" xr:uid="{00000000-0005-0000-0000-0000B9110000}"/>
    <cellStyle name="Normal 5 20 2 2 2" xfId="5448" xr:uid="{00000000-0005-0000-0000-0000BA110000}"/>
    <cellStyle name="Normal 5 20 2 3" xfId="3628" xr:uid="{00000000-0005-0000-0000-0000BB110000}"/>
    <cellStyle name="Normal 5 20 2 4" xfId="4539" xr:uid="{00000000-0005-0000-0000-0000BC110000}"/>
    <cellStyle name="Normal 5 20 3" xfId="2245" xr:uid="{00000000-0005-0000-0000-0000BD110000}"/>
    <cellStyle name="Normal 5 20 3 2" xfId="4973" xr:uid="{00000000-0005-0000-0000-0000BE110000}"/>
    <cellStyle name="Normal 5 20 4" xfId="3155" xr:uid="{00000000-0005-0000-0000-0000BF110000}"/>
    <cellStyle name="Normal 5 20 5" xfId="4066" xr:uid="{00000000-0005-0000-0000-0000C0110000}"/>
    <cellStyle name="Normal 5 21" xfId="1122" xr:uid="{00000000-0005-0000-0000-0000C1110000}"/>
    <cellStyle name="Normal 5 21 2" xfId="1815" xr:uid="{00000000-0005-0000-0000-0000C2110000}"/>
    <cellStyle name="Normal 5 21 2 2" xfId="2724" xr:uid="{00000000-0005-0000-0000-0000C3110000}"/>
    <cellStyle name="Normal 5 21 2 2 2" xfId="5449" xr:uid="{00000000-0005-0000-0000-0000C4110000}"/>
    <cellStyle name="Normal 5 21 2 3" xfId="3629" xr:uid="{00000000-0005-0000-0000-0000C5110000}"/>
    <cellStyle name="Normal 5 21 2 4" xfId="4540" xr:uid="{00000000-0005-0000-0000-0000C6110000}"/>
    <cellStyle name="Normal 5 21 3" xfId="2246" xr:uid="{00000000-0005-0000-0000-0000C7110000}"/>
    <cellStyle name="Normal 5 21 3 2" xfId="4974" xr:uid="{00000000-0005-0000-0000-0000C8110000}"/>
    <cellStyle name="Normal 5 21 4" xfId="3156" xr:uid="{00000000-0005-0000-0000-0000C9110000}"/>
    <cellStyle name="Normal 5 21 5" xfId="4067" xr:uid="{00000000-0005-0000-0000-0000CA110000}"/>
    <cellStyle name="Normal 5 22" xfId="1123" xr:uid="{00000000-0005-0000-0000-0000CB110000}"/>
    <cellStyle name="Normal 5 22 2" xfId="1816" xr:uid="{00000000-0005-0000-0000-0000CC110000}"/>
    <cellStyle name="Normal 5 22 2 2" xfId="2725" xr:uid="{00000000-0005-0000-0000-0000CD110000}"/>
    <cellStyle name="Normal 5 22 2 2 2" xfId="5450" xr:uid="{00000000-0005-0000-0000-0000CE110000}"/>
    <cellStyle name="Normal 5 22 2 3" xfId="3630" xr:uid="{00000000-0005-0000-0000-0000CF110000}"/>
    <cellStyle name="Normal 5 22 2 4" xfId="4541" xr:uid="{00000000-0005-0000-0000-0000D0110000}"/>
    <cellStyle name="Normal 5 22 3" xfId="2247" xr:uid="{00000000-0005-0000-0000-0000D1110000}"/>
    <cellStyle name="Normal 5 22 3 2" xfId="4975" xr:uid="{00000000-0005-0000-0000-0000D2110000}"/>
    <cellStyle name="Normal 5 22 4" xfId="3157" xr:uid="{00000000-0005-0000-0000-0000D3110000}"/>
    <cellStyle name="Normal 5 22 5" xfId="4068" xr:uid="{00000000-0005-0000-0000-0000D4110000}"/>
    <cellStyle name="Normal 5 23" xfId="1124" xr:uid="{00000000-0005-0000-0000-0000D5110000}"/>
    <cellStyle name="Normal 5 23 2" xfId="1817" xr:uid="{00000000-0005-0000-0000-0000D6110000}"/>
    <cellStyle name="Normal 5 23 2 2" xfId="2726" xr:uid="{00000000-0005-0000-0000-0000D7110000}"/>
    <cellStyle name="Normal 5 23 2 2 2" xfId="5451" xr:uid="{00000000-0005-0000-0000-0000D8110000}"/>
    <cellStyle name="Normal 5 23 2 3" xfId="3631" xr:uid="{00000000-0005-0000-0000-0000D9110000}"/>
    <cellStyle name="Normal 5 23 2 4" xfId="4542" xr:uid="{00000000-0005-0000-0000-0000DA110000}"/>
    <cellStyle name="Normal 5 23 3" xfId="2248" xr:uid="{00000000-0005-0000-0000-0000DB110000}"/>
    <cellStyle name="Normal 5 23 3 2" xfId="4976" xr:uid="{00000000-0005-0000-0000-0000DC110000}"/>
    <cellStyle name="Normal 5 23 4" xfId="3158" xr:uid="{00000000-0005-0000-0000-0000DD110000}"/>
    <cellStyle name="Normal 5 23 5" xfId="4069" xr:uid="{00000000-0005-0000-0000-0000DE110000}"/>
    <cellStyle name="Normal 5 24" xfId="1125" xr:uid="{00000000-0005-0000-0000-0000DF110000}"/>
    <cellStyle name="Normal 5 24 2" xfId="1818" xr:uid="{00000000-0005-0000-0000-0000E0110000}"/>
    <cellStyle name="Normal 5 24 2 2" xfId="2727" xr:uid="{00000000-0005-0000-0000-0000E1110000}"/>
    <cellStyle name="Normal 5 24 2 2 2" xfId="5452" xr:uid="{00000000-0005-0000-0000-0000E2110000}"/>
    <cellStyle name="Normal 5 24 2 3" xfId="3632" xr:uid="{00000000-0005-0000-0000-0000E3110000}"/>
    <cellStyle name="Normal 5 24 2 4" xfId="4543" xr:uid="{00000000-0005-0000-0000-0000E4110000}"/>
    <cellStyle name="Normal 5 24 3" xfId="2249" xr:uid="{00000000-0005-0000-0000-0000E5110000}"/>
    <cellStyle name="Normal 5 24 3 2" xfId="4977" xr:uid="{00000000-0005-0000-0000-0000E6110000}"/>
    <cellStyle name="Normal 5 24 4" xfId="3159" xr:uid="{00000000-0005-0000-0000-0000E7110000}"/>
    <cellStyle name="Normal 5 24 5" xfId="4070" xr:uid="{00000000-0005-0000-0000-0000E8110000}"/>
    <cellStyle name="Normal 5 25" xfId="1126" xr:uid="{00000000-0005-0000-0000-0000E9110000}"/>
    <cellStyle name="Normal 5 25 2" xfId="1819" xr:uid="{00000000-0005-0000-0000-0000EA110000}"/>
    <cellStyle name="Normal 5 25 2 2" xfId="2728" xr:uid="{00000000-0005-0000-0000-0000EB110000}"/>
    <cellStyle name="Normal 5 25 2 2 2" xfId="5453" xr:uid="{00000000-0005-0000-0000-0000EC110000}"/>
    <cellStyle name="Normal 5 25 2 3" xfId="3633" xr:uid="{00000000-0005-0000-0000-0000ED110000}"/>
    <cellStyle name="Normal 5 25 2 4" xfId="4544" xr:uid="{00000000-0005-0000-0000-0000EE110000}"/>
    <cellStyle name="Normal 5 25 3" xfId="2250" xr:uid="{00000000-0005-0000-0000-0000EF110000}"/>
    <cellStyle name="Normal 5 25 3 2" xfId="4978" xr:uid="{00000000-0005-0000-0000-0000F0110000}"/>
    <cellStyle name="Normal 5 25 4" xfId="3160" xr:uid="{00000000-0005-0000-0000-0000F1110000}"/>
    <cellStyle name="Normal 5 25 5" xfId="4071" xr:uid="{00000000-0005-0000-0000-0000F2110000}"/>
    <cellStyle name="Normal 5 26" xfId="1127" xr:uid="{00000000-0005-0000-0000-0000F3110000}"/>
    <cellStyle name="Normal 5 26 2" xfId="1820" xr:uid="{00000000-0005-0000-0000-0000F4110000}"/>
    <cellStyle name="Normal 5 26 2 2" xfId="2729" xr:uid="{00000000-0005-0000-0000-0000F5110000}"/>
    <cellStyle name="Normal 5 26 2 2 2" xfId="5454" xr:uid="{00000000-0005-0000-0000-0000F6110000}"/>
    <cellStyle name="Normal 5 26 2 3" xfId="3634" xr:uid="{00000000-0005-0000-0000-0000F7110000}"/>
    <cellStyle name="Normal 5 26 2 4" xfId="4545" xr:uid="{00000000-0005-0000-0000-0000F8110000}"/>
    <cellStyle name="Normal 5 26 3" xfId="2251" xr:uid="{00000000-0005-0000-0000-0000F9110000}"/>
    <cellStyle name="Normal 5 26 3 2" xfId="4979" xr:uid="{00000000-0005-0000-0000-0000FA110000}"/>
    <cellStyle name="Normal 5 26 4" xfId="3161" xr:uid="{00000000-0005-0000-0000-0000FB110000}"/>
    <cellStyle name="Normal 5 26 5" xfId="4072" xr:uid="{00000000-0005-0000-0000-0000FC110000}"/>
    <cellStyle name="Normal 5 27" xfId="1128" xr:uid="{00000000-0005-0000-0000-0000FD110000}"/>
    <cellStyle name="Normal 5 27 2" xfId="1821" xr:uid="{00000000-0005-0000-0000-0000FE110000}"/>
    <cellStyle name="Normal 5 27 2 2" xfId="2730" xr:uid="{00000000-0005-0000-0000-0000FF110000}"/>
    <cellStyle name="Normal 5 27 2 2 2" xfId="5455" xr:uid="{00000000-0005-0000-0000-000000120000}"/>
    <cellStyle name="Normal 5 27 2 3" xfId="3635" xr:uid="{00000000-0005-0000-0000-000001120000}"/>
    <cellStyle name="Normal 5 27 2 4" xfId="4546" xr:uid="{00000000-0005-0000-0000-000002120000}"/>
    <cellStyle name="Normal 5 27 3" xfId="2252" xr:uid="{00000000-0005-0000-0000-000003120000}"/>
    <cellStyle name="Normal 5 27 3 2" xfId="4980" xr:uid="{00000000-0005-0000-0000-000004120000}"/>
    <cellStyle name="Normal 5 27 4" xfId="3162" xr:uid="{00000000-0005-0000-0000-000005120000}"/>
    <cellStyle name="Normal 5 27 5" xfId="4073" xr:uid="{00000000-0005-0000-0000-000006120000}"/>
    <cellStyle name="Normal 5 28" xfId="1129" xr:uid="{00000000-0005-0000-0000-000007120000}"/>
    <cellStyle name="Normal 5 28 2" xfId="1822" xr:uid="{00000000-0005-0000-0000-000008120000}"/>
    <cellStyle name="Normal 5 28 2 2" xfId="2731" xr:uid="{00000000-0005-0000-0000-000009120000}"/>
    <cellStyle name="Normal 5 28 2 2 2" xfId="5456" xr:uid="{00000000-0005-0000-0000-00000A120000}"/>
    <cellStyle name="Normal 5 28 2 3" xfId="3636" xr:uid="{00000000-0005-0000-0000-00000B120000}"/>
    <cellStyle name="Normal 5 28 2 4" xfId="4547" xr:uid="{00000000-0005-0000-0000-00000C120000}"/>
    <cellStyle name="Normal 5 28 3" xfId="2253" xr:uid="{00000000-0005-0000-0000-00000D120000}"/>
    <cellStyle name="Normal 5 28 3 2" xfId="4981" xr:uid="{00000000-0005-0000-0000-00000E120000}"/>
    <cellStyle name="Normal 5 28 4" xfId="3163" xr:uid="{00000000-0005-0000-0000-00000F120000}"/>
    <cellStyle name="Normal 5 28 5" xfId="4074" xr:uid="{00000000-0005-0000-0000-000010120000}"/>
    <cellStyle name="Normal 5 29" xfId="1130" xr:uid="{00000000-0005-0000-0000-000011120000}"/>
    <cellStyle name="Normal 5 29 2" xfId="1823" xr:uid="{00000000-0005-0000-0000-000012120000}"/>
    <cellStyle name="Normal 5 29 2 2" xfId="2732" xr:uid="{00000000-0005-0000-0000-000013120000}"/>
    <cellStyle name="Normal 5 29 2 2 2" xfId="5457" xr:uid="{00000000-0005-0000-0000-000014120000}"/>
    <cellStyle name="Normal 5 29 2 3" xfId="3637" xr:uid="{00000000-0005-0000-0000-000015120000}"/>
    <cellStyle name="Normal 5 29 2 4" xfId="4548" xr:uid="{00000000-0005-0000-0000-000016120000}"/>
    <cellStyle name="Normal 5 29 3" xfId="2254" xr:uid="{00000000-0005-0000-0000-000017120000}"/>
    <cellStyle name="Normal 5 29 3 2" xfId="4982" xr:uid="{00000000-0005-0000-0000-000018120000}"/>
    <cellStyle name="Normal 5 29 4" xfId="3164" xr:uid="{00000000-0005-0000-0000-000019120000}"/>
    <cellStyle name="Normal 5 29 5" xfId="4075" xr:uid="{00000000-0005-0000-0000-00001A120000}"/>
    <cellStyle name="Normal 5 3" xfId="1131" xr:uid="{00000000-0005-0000-0000-00001B120000}"/>
    <cellStyle name="Normal 5 3 2" xfId="1824" xr:uid="{00000000-0005-0000-0000-00001C120000}"/>
    <cellStyle name="Normal 5 3 2 2" xfId="2733" xr:uid="{00000000-0005-0000-0000-00001D120000}"/>
    <cellStyle name="Normal 5 3 2 2 2" xfId="5458" xr:uid="{00000000-0005-0000-0000-00001E120000}"/>
    <cellStyle name="Normal 5 3 2 3" xfId="3638" xr:uid="{00000000-0005-0000-0000-00001F120000}"/>
    <cellStyle name="Normal 5 3 2 4" xfId="4549" xr:uid="{00000000-0005-0000-0000-000020120000}"/>
    <cellStyle name="Normal 5 3 3" xfId="2255" xr:uid="{00000000-0005-0000-0000-000021120000}"/>
    <cellStyle name="Normal 5 3 3 2" xfId="4983" xr:uid="{00000000-0005-0000-0000-000022120000}"/>
    <cellStyle name="Normal 5 3 4" xfId="3165" xr:uid="{00000000-0005-0000-0000-000023120000}"/>
    <cellStyle name="Normal 5 3 5" xfId="4076" xr:uid="{00000000-0005-0000-0000-000024120000}"/>
    <cellStyle name="Normal 5 30" xfId="1132" xr:uid="{00000000-0005-0000-0000-000025120000}"/>
    <cellStyle name="Normal 5 30 2" xfId="1825" xr:uid="{00000000-0005-0000-0000-000026120000}"/>
    <cellStyle name="Normal 5 30 2 2" xfId="2734" xr:uid="{00000000-0005-0000-0000-000027120000}"/>
    <cellStyle name="Normal 5 30 2 2 2" xfId="5459" xr:uid="{00000000-0005-0000-0000-000028120000}"/>
    <cellStyle name="Normal 5 30 2 3" xfId="3639" xr:uid="{00000000-0005-0000-0000-000029120000}"/>
    <cellStyle name="Normal 5 30 2 4" xfId="4550" xr:uid="{00000000-0005-0000-0000-00002A120000}"/>
    <cellStyle name="Normal 5 30 3" xfId="2256" xr:uid="{00000000-0005-0000-0000-00002B120000}"/>
    <cellStyle name="Normal 5 30 3 2" xfId="4984" xr:uid="{00000000-0005-0000-0000-00002C120000}"/>
    <cellStyle name="Normal 5 30 4" xfId="3166" xr:uid="{00000000-0005-0000-0000-00002D120000}"/>
    <cellStyle name="Normal 5 30 5" xfId="4077" xr:uid="{00000000-0005-0000-0000-00002E120000}"/>
    <cellStyle name="Normal 5 31" xfId="1802" xr:uid="{00000000-0005-0000-0000-00002F120000}"/>
    <cellStyle name="Normal 5 31 2" xfId="2711" xr:uid="{00000000-0005-0000-0000-000030120000}"/>
    <cellStyle name="Normal 5 31 2 2" xfId="5436" xr:uid="{00000000-0005-0000-0000-000031120000}"/>
    <cellStyle name="Normal 5 31 3" xfId="3616" xr:uid="{00000000-0005-0000-0000-000032120000}"/>
    <cellStyle name="Normal 5 31 4" xfId="4527" xr:uid="{00000000-0005-0000-0000-000033120000}"/>
    <cellStyle name="Normal 5 32" xfId="2233" xr:uid="{00000000-0005-0000-0000-000034120000}"/>
    <cellStyle name="Normal 5 32 2" xfId="4961" xr:uid="{00000000-0005-0000-0000-000035120000}"/>
    <cellStyle name="Normal 5 33" xfId="3143" xr:uid="{00000000-0005-0000-0000-000036120000}"/>
    <cellStyle name="Normal 5 34" xfId="4054" xr:uid="{00000000-0005-0000-0000-000037120000}"/>
    <cellStyle name="Normal 5 4" xfId="1133" xr:uid="{00000000-0005-0000-0000-000038120000}"/>
    <cellStyle name="Normal 5 4 2" xfId="1826" xr:uid="{00000000-0005-0000-0000-000039120000}"/>
    <cellStyle name="Normal 5 4 2 2" xfId="2735" xr:uid="{00000000-0005-0000-0000-00003A120000}"/>
    <cellStyle name="Normal 5 4 2 2 2" xfId="5460" xr:uid="{00000000-0005-0000-0000-00003B120000}"/>
    <cellStyle name="Normal 5 4 2 3" xfId="3640" xr:uid="{00000000-0005-0000-0000-00003C120000}"/>
    <cellStyle name="Normal 5 4 2 4" xfId="4551" xr:uid="{00000000-0005-0000-0000-00003D120000}"/>
    <cellStyle name="Normal 5 4 3" xfId="2257" xr:uid="{00000000-0005-0000-0000-00003E120000}"/>
    <cellStyle name="Normal 5 4 3 2" xfId="4985" xr:uid="{00000000-0005-0000-0000-00003F120000}"/>
    <cellStyle name="Normal 5 4 4" xfId="3167" xr:uid="{00000000-0005-0000-0000-000040120000}"/>
    <cellStyle name="Normal 5 4 5" xfId="4078" xr:uid="{00000000-0005-0000-0000-000041120000}"/>
    <cellStyle name="Normal 5 5" xfId="1134" xr:uid="{00000000-0005-0000-0000-000042120000}"/>
    <cellStyle name="Normal 5 5 2" xfId="1827" xr:uid="{00000000-0005-0000-0000-000043120000}"/>
    <cellStyle name="Normal 5 5 2 2" xfId="2736" xr:uid="{00000000-0005-0000-0000-000044120000}"/>
    <cellStyle name="Normal 5 5 2 2 2" xfId="5461" xr:uid="{00000000-0005-0000-0000-000045120000}"/>
    <cellStyle name="Normal 5 5 2 3" xfId="3641" xr:uid="{00000000-0005-0000-0000-000046120000}"/>
    <cellStyle name="Normal 5 5 2 4" xfId="4552" xr:uid="{00000000-0005-0000-0000-000047120000}"/>
    <cellStyle name="Normal 5 5 3" xfId="2258" xr:uid="{00000000-0005-0000-0000-000048120000}"/>
    <cellStyle name="Normal 5 5 3 2" xfId="4986" xr:uid="{00000000-0005-0000-0000-000049120000}"/>
    <cellStyle name="Normal 5 5 4" xfId="3168" xr:uid="{00000000-0005-0000-0000-00004A120000}"/>
    <cellStyle name="Normal 5 5 5" xfId="4079" xr:uid="{00000000-0005-0000-0000-00004B120000}"/>
    <cellStyle name="Normal 5 6" xfId="1135" xr:uid="{00000000-0005-0000-0000-00004C120000}"/>
    <cellStyle name="Normal 5 6 2" xfId="1828" xr:uid="{00000000-0005-0000-0000-00004D120000}"/>
    <cellStyle name="Normal 5 6 2 2" xfId="2737" xr:uid="{00000000-0005-0000-0000-00004E120000}"/>
    <cellStyle name="Normal 5 6 2 2 2" xfId="5462" xr:uid="{00000000-0005-0000-0000-00004F120000}"/>
    <cellStyle name="Normal 5 6 2 3" xfId="3642" xr:uid="{00000000-0005-0000-0000-000050120000}"/>
    <cellStyle name="Normal 5 6 2 4" xfId="4553" xr:uid="{00000000-0005-0000-0000-000051120000}"/>
    <cellStyle name="Normal 5 6 3" xfId="2259" xr:uid="{00000000-0005-0000-0000-000052120000}"/>
    <cellStyle name="Normal 5 6 3 2" xfId="4987" xr:uid="{00000000-0005-0000-0000-000053120000}"/>
    <cellStyle name="Normal 5 6 4" xfId="3169" xr:uid="{00000000-0005-0000-0000-000054120000}"/>
    <cellStyle name="Normal 5 6 5" xfId="4080" xr:uid="{00000000-0005-0000-0000-000055120000}"/>
    <cellStyle name="Normal 5 7" xfId="1136" xr:uid="{00000000-0005-0000-0000-000056120000}"/>
    <cellStyle name="Normal 5 7 2" xfId="1829" xr:uid="{00000000-0005-0000-0000-000057120000}"/>
    <cellStyle name="Normal 5 7 2 2" xfId="2738" xr:uid="{00000000-0005-0000-0000-000058120000}"/>
    <cellStyle name="Normal 5 7 2 2 2" xfId="5463" xr:uid="{00000000-0005-0000-0000-000059120000}"/>
    <cellStyle name="Normal 5 7 2 3" xfId="3643" xr:uid="{00000000-0005-0000-0000-00005A120000}"/>
    <cellStyle name="Normal 5 7 2 4" xfId="4554" xr:uid="{00000000-0005-0000-0000-00005B120000}"/>
    <cellStyle name="Normal 5 7 3" xfId="2260" xr:uid="{00000000-0005-0000-0000-00005C120000}"/>
    <cellStyle name="Normal 5 7 3 2" xfId="4988" xr:uid="{00000000-0005-0000-0000-00005D120000}"/>
    <cellStyle name="Normal 5 7 4" xfId="3170" xr:uid="{00000000-0005-0000-0000-00005E120000}"/>
    <cellStyle name="Normal 5 7 5" xfId="4081" xr:uid="{00000000-0005-0000-0000-00005F120000}"/>
    <cellStyle name="Normal 5 8" xfId="1137" xr:uid="{00000000-0005-0000-0000-000060120000}"/>
    <cellStyle name="Normal 5 8 2" xfId="1830" xr:uid="{00000000-0005-0000-0000-000061120000}"/>
    <cellStyle name="Normal 5 8 2 2" xfId="2739" xr:uid="{00000000-0005-0000-0000-000062120000}"/>
    <cellStyle name="Normal 5 8 2 2 2" xfId="5464" xr:uid="{00000000-0005-0000-0000-000063120000}"/>
    <cellStyle name="Normal 5 8 2 3" xfId="3644" xr:uid="{00000000-0005-0000-0000-000064120000}"/>
    <cellStyle name="Normal 5 8 2 4" xfId="4555" xr:uid="{00000000-0005-0000-0000-000065120000}"/>
    <cellStyle name="Normal 5 8 3" xfId="2261" xr:uid="{00000000-0005-0000-0000-000066120000}"/>
    <cellStyle name="Normal 5 8 3 2" xfId="4989" xr:uid="{00000000-0005-0000-0000-000067120000}"/>
    <cellStyle name="Normal 5 8 4" xfId="3171" xr:uid="{00000000-0005-0000-0000-000068120000}"/>
    <cellStyle name="Normal 5 8 5" xfId="4082" xr:uid="{00000000-0005-0000-0000-000069120000}"/>
    <cellStyle name="Normal 5 9" xfId="1138" xr:uid="{00000000-0005-0000-0000-00006A120000}"/>
    <cellStyle name="Normal 5 9 2" xfId="1831" xr:uid="{00000000-0005-0000-0000-00006B120000}"/>
    <cellStyle name="Normal 5 9 2 2" xfId="2740" xr:uid="{00000000-0005-0000-0000-00006C120000}"/>
    <cellStyle name="Normal 5 9 2 2 2" xfId="5465" xr:uid="{00000000-0005-0000-0000-00006D120000}"/>
    <cellStyle name="Normal 5 9 2 3" xfId="3645" xr:uid="{00000000-0005-0000-0000-00006E120000}"/>
    <cellStyle name="Normal 5 9 2 4" xfId="4556" xr:uid="{00000000-0005-0000-0000-00006F120000}"/>
    <cellStyle name="Normal 5 9 3" xfId="2262" xr:uid="{00000000-0005-0000-0000-000070120000}"/>
    <cellStyle name="Normal 5 9 3 2" xfId="4990" xr:uid="{00000000-0005-0000-0000-000071120000}"/>
    <cellStyle name="Normal 5 9 4" xfId="3172" xr:uid="{00000000-0005-0000-0000-000072120000}"/>
    <cellStyle name="Normal 5 9 5" xfId="4083" xr:uid="{00000000-0005-0000-0000-000073120000}"/>
    <cellStyle name="Normal 50 2" xfId="1139" xr:uid="{00000000-0005-0000-0000-000074120000}"/>
    <cellStyle name="Normal 50 2 2" xfId="1832" xr:uid="{00000000-0005-0000-0000-000075120000}"/>
    <cellStyle name="Normal 50 2 2 2" xfId="2741" xr:uid="{00000000-0005-0000-0000-000076120000}"/>
    <cellStyle name="Normal 50 2 2 2 2" xfId="5466" xr:uid="{00000000-0005-0000-0000-000077120000}"/>
    <cellStyle name="Normal 50 2 2 3" xfId="3646" xr:uid="{00000000-0005-0000-0000-000078120000}"/>
    <cellStyle name="Normal 50 2 2 4" xfId="4557" xr:uid="{00000000-0005-0000-0000-000079120000}"/>
    <cellStyle name="Normal 50 2 3" xfId="2263" xr:uid="{00000000-0005-0000-0000-00007A120000}"/>
    <cellStyle name="Normal 50 2 3 2" xfId="4991" xr:uid="{00000000-0005-0000-0000-00007B120000}"/>
    <cellStyle name="Normal 50 2 4" xfId="3173" xr:uid="{00000000-0005-0000-0000-00007C120000}"/>
    <cellStyle name="Normal 50 2 5" xfId="4084" xr:uid="{00000000-0005-0000-0000-00007D120000}"/>
    <cellStyle name="Normal 50 3" xfId="1140" xr:uid="{00000000-0005-0000-0000-00007E120000}"/>
    <cellStyle name="Normal 50 3 2" xfId="1833" xr:uid="{00000000-0005-0000-0000-00007F120000}"/>
    <cellStyle name="Normal 50 3 2 2" xfId="2742" xr:uid="{00000000-0005-0000-0000-000080120000}"/>
    <cellStyle name="Normal 50 3 2 2 2" xfId="5467" xr:uid="{00000000-0005-0000-0000-000081120000}"/>
    <cellStyle name="Normal 50 3 2 3" xfId="3647" xr:uid="{00000000-0005-0000-0000-000082120000}"/>
    <cellStyle name="Normal 50 3 2 4" xfId="4558" xr:uid="{00000000-0005-0000-0000-000083120000}"/>
    <cellStyle name="Normal 50 3 3" xfId="2264" xr:uid="{00000000-0005-0000-0000-000084120000}"/>
    <cellStyle name="Normal 50 3 3 2" xfId="4992" xr:uid="{00000000-0005-0000-0000-000085120000}"/>
    <cellStyle name="Normal 50 3 4" xfId="3174" xr:uid="{00000000-0005-0000-0000-000086120000}"/>
    <cellStyle name="Normal 50 3 5" xfId="4085" xr:uid="{00000000-0005-0000-0000-000087120000}"/>
    <cellStyle name="Normal 50 4" xfId="1141" xr:uid="{00000000-0005-0000-0000-000088120000}"/>
    <cellStyle name="Normal 50 4 2" xfId="1834" xr:uid="{00000000-0005-0000-0000-000089120000}"/>
    <cellStyle name="Normal 50 4 2 2" xfId="2743" xr:uid="{00000000-0005-0000-0000-00008A120000}"/>
    <cellStyle name="Normal 50 4 2 2 2" xfId="5468" xr:uid="{00000000-0005-0000-0000-00008B120000}"/>
    <cellStyle name="Normal 50 4 2 3" xfId="3648" xr:uid="{00000000-0005-0000-0000-00008C120000}"/>
    <cellStyle name="Normal 50 4 2 4" xfId="4559" xr:uid="{00000000-0005-0000-0000-00008D120000}"/>
    <cellStyle name="Normal 50 4 3" xfId="2265" xr:uid="{00000000-0005-0000-0000-00008E120000}"/>
    <cellStyle name="Normal 50 4 3 2" xfId="4993" xr:uid="{00000000-0005-0000-0000-00008F120000}"/>
    <cellStyle name="Normal 50 4 4" xfId="3175" xr:uid="{00000000-0005-0000-0000-000090120000}"/>
    <cellStyle name="Normal 50 4 5" xfId="4086" xr:uid="{00000000-0005-0000-0000-000091120000}"/>
    <cellStyle name="Normal 51" xfId="1142" xr:uid="{00000000-0005-0000-0000-000092120000}"/>
    <cellStyle name="Normal 51 2" xfId="1143" xr:uid="{00000000-0005-0000-0000-000093120000}"/>
    <cellStyle name="Normal 51 2 2" xfId="1836" xr:uid="{00000000-0005-0000-0000-000094120000}"/>
    <cellStyle name="Normal 51 2 2 2" xfId="2745" xr:uid="{00000000-0005-0000-0000-000095120000}"/>
    <cellStyle name="Normal 51 2 2 2 2" xfId="5470" xr:uid="{00000000-0005-0000-0000-000096120000}"/>
    <cellStyle name="Normal 51 2 2 3" xfId="3650" xr:uid="{00000000-0005-0000-0000-000097120000}"/>
    <cellStyle name="Normal 51 2 2 4" xfId="4561" xr:uid="{00000000-0005-0000-0000-000098120000}"/>
    <cellStyle name="Normal 51 2 3" xfId="2267" xr:uid="{00000000-0005-0000-0000-000099120000}"/>
    <cellStyle name="Normal 51 2 3 2" xfId="4995" xr:uid="{00000000-0005-0000-0000-00009A120000}"/>
    <cellStyle name="Normal 51 2 4" xfId="3177" xr:uid="{00000000-0005-0000-0000-00009B120000}"/>
    <cellStyle name="Normal 51 2 5" xfId="4088" xr:uid="{00000000-0005-0000-0000-00009C120000}"/>
    <cellStyle name="Normal 51 3" xfId="1144" xr:uid="{00000000-0005-0000-0000-00009D120000}"/>
    <cellStyle name="Normal 51 3 2" xfId="1837" xr:uid="{00000000-0005-0000-0000-00009E120000}"/>
    <cellStyle name="Normal 51 3 2 2" xfId="2746" xr:uid="{00000000-0005-0000-0000-00009F120000}"/>
    <cellStyle name="Normal 51 3 2 2 2" xfId="5471" xr:uid="{00000000-0005-0000-0000-0000A0120000}"/>
    <cellStyle name="Normal 51 3 2 3" xfId="3651" xr:uid="{00000000-0005-0000-0000-0000A1120000}"/>
    <cellStyle name="Normal 51 3 2 4" xfId="4562" xr:uid="{00000000-0005-0000-0000-0000A2120000}"/>
    <cellStyle name="Normal 51 3 3" xfId="2268" xr:uid="{00000000-0005-0000-0000-0000A3120000}"/>
    <cellStyle name="Normal 51 3 3 2" xfId="4996" xr:uid="{00000000-0005-0000-0000-0000A4120000}"/>
    <cellStyle name="Normal 51 3 4" xfId="3178" xr:uid="{00000000-0005-0000-0000-0000A5120000}"/>
    <cellStyle name="Normal 51 3 5" xfId="4089" xr:uid="{00000000-0005-0000-0000-0000A6120000}"/>
    <cellStyle name="Normal 51 4" xfId="1145" xr:uid="{00000000-0005-0000-0000-0000A7120000}"/>
    <cellStyle name="Normal 51 4 2" xfId="1838" xr:uid="{00000000-0005-0000-0000-0000A8120000}"/>
    <cellStyle name="Normal 51 4 2 2" xfId="2747" xr:uid="{00000000-0005-0000-0000-0000A9120000}"/>
    <cellStyle name="Normal 51 4 2 2 2" xfId="5472" xr:uid="{00000000-0005-0000-0000-0000AA120000}"/>
    <cellStyle name="Normal 51 4 2 3" xfId="3652" xr:uid="{00000000-0005-0000-0000-0000AB120000}"/>
    <cellStyle name="Normal 51 4 2 4" xfId="4563" xr:uid="{00000000-0005-0000-0000-0000AC120000}"/>
    <cellStyle name="Normal 51 4 3" xfId="2269" xr:uid="{00000000-0005-0000-0000-0000AD120000}"/>
    <cellStyle name="Normal 51 4 3 2" xfId="4997" xr:uid="{00000000-0005-0000-0000-0000AE120000}"/>
    <cellStyle name="Normal 51 4 4" xfId="3179" xr:uid="{00000000-0005-0000-0000-0000AF120000}"/>
    <cellStyle name="Normal 51 4 5" xfId="4090" xr:uid="{00000000-0005-0000-0000-0000B0120000}"/>
    <cellStyle name="Normal 51 5" xfId="1835" xr:uid="{00000000-0005-0000-0000-0000B1120000}"/>
    <cellStyle name="Normal 51 5 2" xfId="2744" xr:uid="{00000000-0005-0000-0000-0000B2120000}"/>
    <cellStyle name="Normal 51 5 2 2" xfId="5469" xr:uid="{00000000-0005-0000-0000-0000B3120000}"/>
    <cellStyle name="Normal 51 5 3" xfId="3649" xr:uid="{00000000-0005-0000-0000-0000B4120000}"/>
    <cellStyle name="Normal 51 5 4" xfId="4560" xr:uid="{00000000-0005-0000-0000-0000B5120000}"/>
    <cellStyle name="Normal 51 6" xfId="2266" xr:uid="{00000000-0005-0000-0000-0000B6120000}"/>
    <cellStyle name="Normal 51 6 2" xfId="4994" xr:uid="{00000000-0005-0000-0000-0000B7120000}"/>
    <cellStyle name="Normal 51 7" xfId="3176" xr:uid="{00000000-0005-0000-0000-0000B8120000}"/>
    <cellStyle name="Normal 51 8" xfId="4087" xr:uid="{00000000-0005-0000-0000-0000B9120000}"/>
    <cellStyle name="Normal 52" xfId="1146" xr:uid="{00000000-0005-0000-0000-0000BA120000}"/>
    <cellStyle name="Normal 52 2" xfId="1147" xr:uid="{00000000-0005-0000-0000-0000BB120000}"/>
    <cellStyle name="Normal 52 2 2" xfId="1840" xr:uid="{00000000-0005-0000-0000-0000BC120000}"/>
    <cellStyle name="Normal 52 2 2 2" xfId="2749" xr:uid="{00000000-0005-0000-0000-0000BD120000}"/>
    <cellStyle name="Normal 52 2 2 2 2" xfId="5474" xr:uid="{00000000-0005-0000-0000-0000BE120000}"/>
    <cellStyle name="Normal 52 2 2 3" xfId="3654" xr:uid="{00000000-0005-0000-0000-0000BF120000}"/>
    <cellStyle name="Normal 52 2 2 4" xfId="4565" xr:uid="{00000000-0005-0000-0000-0000C0120000}"/>
    <cellStyle name="Normal 52 2 3" xfId="2271" xr:uid="{00000000-0005-0000-0000-0000C1120000}"/>
    <cellStyle name="Normal 52 2 3 2" xfId="4999" xr:uid="{00000000-0005-0000-0000-0000C2120000}"/>
    <cellStyle name="Normal 52 2 4" xfId="3181" xr:uid="{00000000-0005-0000-0000-0000C3120000}"/>
    <cellStyle name="Normal 52 2 5" xfId="4092" xr:uid="{00000000-0005-0000-0000-0000C4120000}"/>
    <cellStyle name="Normal 52 3" xfId="1148" xr:uid="{00000000-0005-0000-0000-0000C5120000}"/>
    <cellStyle name="Normal 52 3 2" xfId="1841" xr:uid="{00000000-0005-0000-0000-0000C6120000}"/>
    <cellStyle name="Normal 52 3 2 2" xfId="2750" xr:uid="{00000000-0005-0000-0000-0000C7120000}"/>
    <cellStyle name="Normal 52 3 2 2 2" xfId="5475" xr:uid="{00000000-0005-0000-0000-0000C8120000}"/>
    <cellStyle name="Normal 52 3 2 3" xfId="3655" xr:uid="{00000000-0005-0000-0000-0000C9120000}"/>
    <cellStyle name="Normal 52 3 2 4" xfId="4566" xr:uid="{00000000-0005-0000-0000-0000CA120000}"/>
    <cellStyle name="Normal 52 3 3" xfId="2272" xr:uid="{00000000-0005-0000-0000-0000CB120000}"/>
    <cellStyle name="Normal 52 3 3 2" xfId="5000" xr:uid="{00000000-0005-0000-0000-0000CC120000}"/>
    <cellStyle name="Normal 52 3 4" xfId="3182" xr:uid="{00000000-0005-0000-0000-0000CD120000}"/>
    <cellStyle name="Normal 52 3 5" xfId="4093" xr:uid="{00000000-0005-0000-0000-0000CE120000}"/>
    <cellStyle name="Normal 52 4" xfId="1149" xr:uid="{00000000-0005-0000-0000-0000CF120000}"/>
    <cellStyle name="Normal 52 4 2" xfId="1842" xr:uid="{00000000-0005-0000-0000-0000D0120000}"/>
    <cellStyle name="Normal 52 4 2 2" xfId="2751" xr:uid="{00000000-0005-0000-0000-0000D1120000}"/>
    <cellStyle name="Normal 52 4 2 2 2" xfId="5476" xr:uid="{00000000-0005-0000-0000-0000D2120000}"/>
    <cellStyle name="Normal 52 4 2 3" xfId="3656" xr:uid="{00000000-0005-0000-0000-0000D3120000}"/>
    <cellStyle name="Normal 52 4 2 4" xfId="4567" xr:uid="{00000000-0005-0000-0000-0000D4120000}"/>
    <cellStyle name="Normal 52 4 3" xfId="2273" xr:uid="{00000000-0005-0000-0000-0000D5120000}"/>
    <cellStyle name="Normal 52 4 3 2" xfId="5001" xr:uid="{00000000-0005-0000-0000-0000D6120000}"/>
    <cellStyle name="Normal 52 4 4" xfId="3183" xr:uid="{00000000-0005-0000-0000-0000D7120000}"/>
    <cellStyle name="Normal 52 4 5" xfId="4094" xr:uid="{00000000-0005-0000-0000-0000D8120000}"/>
    <cellStyle name="Normal 52 5" xfId="1839" xr:uid="{00000000-0005-0000-0000-0000D9120000}"/>
    <cellStyle name="Normal 52 5 2" xfId="2748" xr:uid="{00000000-0005-0000-0000-0000DA120000}"/>
    <cellStyle name="Normal 52 5 2 2" xfId="5473" xr:uid="{00000000-0005-0000-0000-0000DB120000}"/>
    <cellStyle name="Normal 52 5 3" xfId="3653" xr:uid="{00000000-0005-0000-0000-0000DC120000}"/>
    <cellStyle name="Normal 52 5 4" xfId="4564" xr:uid="{00000000-0005-0000-0000-0000DD120000}"/>
    <cellStyle name="Normal 52 6" xfId="2270" xr:uid="{00000000-0005-0000-0000-0000DE120000}"/>
    <cellStyle name="Normal 52 6 2" xfId="4998" xr:uid="{00000000-0005-0000-0000-0000DF120000}"/>
    <cellStyle name="Normal 52 7" xfId="3180" xr:uid="{00000000-0005-0000-0000-0000E0120000}"/>
    <cellStyle name="Normal 52 8" xfId="4091" xr:uid="{00000000-0005-0000-0000-0000E1120000}"/>
    <cellStyle name="Normal 53 2" xfId="1150" xr:uid="{00000000-0005-0000-0000-0000E2120000}"/>
    <cellStyle name="Normal 53 2 2" xfId="1843" xr:uid="{00000000-0005-0000-0000-0000E3120000}"/>
    <cellStyle name="Normal 53 2 2 2" xfId="2752" xr:uid="{00000000-0005-0000-0000-0000E4120000}"/>
    <cellStyle name="Normal 53 2 2 2 2" xfId="5477" xr:uid="{00000000-0005-0000-0000-0000E5120000}"/>
    <cellStyle name="Normal 53 2 2 3" xfId="3657" xr:uid="{00000000-0005-0000-0000-0000E6120000}"/>
    <cellStyle name="Normal 53 2 2 4" xfId="4568" xr:uid="{00000000-0005-0000-0000-0000E7120000}"/>
    <cellStyle name="Normal 53 2 3" xfId="2274" xr:uid="{00000000-0005-0000-0000-0000E8120000}"/>
    <cellStyle name="Normal 53 2 3 2" xfId="5002" xr:uid="{00000000-0005-0000-0000-0000E9120000}"/>
    <cellStyle name="Normal 53 2 4" xfId="3184" xr:uid="{00000000-0005-0000-0000-0000EA120000}"/>
    <cellStyle name="Normal 53 2 5" xfId="4095" xr:uid="{00000000-0005-0000-0000-0000EB120000}"/>
    <cellStyle name="Normal 53 3" xfId="1151" xr:uid="{00000000-0005-0000-0000-0000EC120000}"/>
    <cellStyle name="Normal 53 3 2" xfId="1844" xr:uid="{00000000-0005-0000-0000-0000ED120000}"/>
    <cellStyle name="Normal 53 3 2 2" xfId="2753" xr:uid="{00000000-0005-0000-0000-0000EE120000}"/>
    <cellStyle name="Normal 53 3 2 2 2" xfId="5478" xr:uid="{00000000-0005-0000-0000-0000EF120000}"/>
    <cellStyle name="Normal 53 3 2 3" xfId="3658" xr:uid="{00000000-0005-0000-0000-0000F0120000}"/>
    <cellStyle name="Normal 53 3 2 4" xfId="4569" xr:uid="{00000000-0005-0000-0000-0000F1120000}"/>
    <cellStyle name="Normal 53 3 3" xfId="2275" xr:uid="{00000000-0005-0000-0000-0000F2120000}"/>
    <cellStyle name="Normal 53 3 3 2" xfId="5003" xr:uid="{00000000-0005-0000-0000-0000F3120000}"/>
    <cellStyle name="Normal 53 3 4" xfId="3185" xr:uid="{00000000-0005-0000-0000-0000F4120000}"/>
    <cellStyle name="Normal 53 3 5" xfId="4096" xr:uid="{00000000-0005-0000-0000-0000F5120000}"/>
    <cellStyle name="Normal 53 4" xfId="1152" xr:uid="{00000000-0005-0000-0000-0000F6120000}"/>
    <cellStyle name="Normal 53 4 2" xfId="1845" xr:uid="{00000000-0005-0000-0000-0000F7120000}"/>
    <cellStyle name="Normal 53 4 2 2" xfId="2754" xr:uid="{00000000-0005-0000-0000-0000F8120000}"/>
    <cellStyle name="Normal 53 4 2 2 2" xfId="5479" xr:uid="{00000000-0005-0000-0000-0000F9120000}"/>
    <cellStyle name="Normal 53 4 2 3" xfId="3659" xr:uid="{00000000-0005-0000-0000-0000FA120000}"/>
    <cellStyle name="Normal 53 4 2 4" xfId="4570" xr:uid="{00000000-0005-0000-0000-0000FB120000}"/>
    <cellStyle name="Normal 53 4 3" xfId="2276" xr:uid="{00000000-0005-0000-0000-0000FC120000}"/>
    <cellStyle name="Normal 53 4 3 2" xfId="5004" xr:uid="{00000000-0005-0000-0000-0000FD120000}"/>
    <cellStyle name="Normal 53 4 4" xfId="3186" xr:uid="{00000000-0005-0000-0000-0000FE120000}"/>
    <cellStyle name="Normal 53 4 5" xfId="4097" xr:uid="{00000000-0005-0000-0000-0000FF120000}"/>
    <cellStyle name="Normal 54 2" xfId="1153" xr:uid="{00000000-0005-0000-0000-000000130000}"/>
    <cellStyle name="Normal 54 2 2" xfId="1846" xr:uid="{00000000-0005-0000-0000-000001130000}"/>
    <cellStyle name="Normal 54 2 2 2" xfId="2755" xr:uid="{00000000-0005-0000-0000-000002130000}"/>
    <cellStyle name="Normal 54 2 2 2 2" xfId="5480" xr:uid="{00000000-0005-0000-0000-000003130000}"/>
    <cellStyle name="Normal 54 2 2 3" xfId="3660" xr:uid="{00000000-0005-0000-0000-000004130000}"/>
    <cellStyle name="Normal 54 2 2 4" xfId="4571" xr:uid="{00000000-0005-0000-0000-000005130000}"/>
    <cellStyle name="Normal 54 2 3" xfId="2277" xr:uid="{00000000-0005-0000-0000-000006130000}"/>
    <cellStyle name="Normal 54 2 3 2" xfId="5005" xr:uid="{00000000-0005-0000-0000-000007130000}"/>
    <cellStyle name="Normal 54 2 4" xfId="3187" xr:uid="{00000000-0005-0000-0000-000008130000}"/>
    <cellStyle name="Normal 54 2 5" xfId="4098" xr:uid="{00000000-0005-0000-0000-000009130000}"/>
    <cellStyle name="Normal 54 3" xfId="1154" xr:uid="{00000000-0005-0000-0000-00000A130000}"/>
    <cellStyle name="Normal 54 3 2" xfId="1847" xr:uid="{00000000-0005-0000-0000-00000B130000}"/>
    <cellStyle name="Normal 54 3 2 2" xfId="2756" xr:uid="{00000000-0005-0000-0000-00000C130000}"/>
    <cellStyle name="Normal 54 3 2 2 2" xfId="5481" xr:uid="{00000000-0005-0000-0000-00000D130000}"/>
    <cellStyle name="Normal 54 3 2 3" xfId="3661" xr:uid="{00000000-0005-0000-0000-00000E130000}"/>
    <cellStyle name="Normal 54 3 2 4" xfId="4572" xr:uid="{00000000-0005-0000-0000-00000F130000}"/>
    <cellStyle name="Normal 54 3 3" xfId="2278" xr:uid="{00000000-0005-0000-0000-000010130000}"/>
    <cellStyle name="Normal 54 3 3 2" xfId="5006" xr:uid="{00000000-0005-0000-0000-000011130000}"/>
    <cellStyle name="Normal 54 3 4" xfId="3188" xr:uid="{00000000-0005-0000-0000-000012130000}"/>
    <cellStyle name="Normal 54 3 5" xfId="4099" xr:uid="{00000000-0005-0000-0000-000013130000}"/>
    <cellStyle name="Normal 54 4" xfId="1155" xr:uid="{00000000-0005-0000-0000-000014130000}"/>
    <cellStyle name="Normal 54 4 2" xfId="1848" xr:uid="{00000000-0005-0000-0000-000015130000}"/>
    <cellStyle name="Normal 54 4 2 2" xfId="2757" xr:uid="{00000000-0005-0000-0000-000016130000}"/>
    <cellStyle name="Normal 54 4 2 2 2" xfId="5482" xr:uid="{00000000-0005-0000-0000-000017130000}"/>
    <cellStyle name="Normal 54 4 2 3" xfId="3662" xr:uid="{00000000-0005-0000-0000-000018130000}"/>
    <cellStyle name="Normal 54 4 2 4" xfId="4573" xr:uid="{00000000-0005-0000-0000-000019130000}"/>
    <cellStyle name="Normal 54 4 3" xfId="2279" xr:uid="{00000000-0005-0000-0000-00001A130000}"/>
    <cellStyle name="Normal 54 4 3 2" xfId="5007" xr:uid="{00000000-0005-0000-0000-00001B130000}"/>
    <cellStyle name="Normal 54 4 4" xfId="3189" xr:uid="{00000000-0005-0000-0000-00001C130000}"/>
    <cellStyle name="Normal 54 4 5" xfId="4100" xr:uid="{00000000-0005-0000-0000-00001D130000}"/>
    <cellStyle name="Normal 55" xfId="1156" xr:uid="{00000000-0005-0000-0000-00001E130000}"/>
    <cellStyle name="Normal 55 2" xfId="1157" xr:uid="{00000000-0005-0000-0000-00001F130000}"/>
    <cellStyle name="Normal 55 2 2" xfId="1850" xr:uid="{00000000-0005-0000-0000-000020130000}"/>
    <cellStyle name="Normal 55 2 2 2" xfId="2759" xr:uid="{00000000-0005-0000-0000-000021130000}"/>
    <cellStyle name="Normal 55 2 2 2 2" xfId="5484" xr:uid="{00000000-0005-0000-0000-000022130000}"/>
    <cellStyle name="Normal 55 2 2 3" xfId="3664" xr:uid="{00000000-0005-0000-0000-000023130000}"/>
    <cellStyle name="Normal 55 2 2 4" xfId="4575" xr:uid="{00000000-0005-0000-0000-000024130000}"/>
    <cellStyle name="Normal 55 2 3" xfId="2281" xr:uid="{00000000-0005-0000-0000-000025130000}"/>
    <cellStyle name="Normal 55 2 3 2" xfId="5009" xr:uid="{00000000-0005-0000-0000-000026130000}"/>
    <cellStyle name="Normal 55 2 4" xfId="3191" xr:uid="{00000000-0005-0000-0000-000027130000}"/>
    <cellStyle name="Normal 55 2 5" xfId="4102" xr:uid="{00000000-0005-0000-0000-000028130000}"/>
    <cellStyle name="Normal 55 3" xfId="1158" xr:uid="{00000000-0005-0000-0000-000029130000}"/>
    <cellStyle name="Normal 55 3 2" xfId="1851" xr:uid="{00000000-0005-0000-0000-00002A130000}"/>
    <cellStyle name="Normal 55 3 2 2" xfId="2760" xr:uid="{00000000-0005-0000-0000-00002B130000}"/>
    <cellStyle name="Normal 55 3 2 2 2" xfId="5485" xr:uid="{00000000-0005-0000-0000-00002C130000}"/>
    <cellStyle name="Normal 55 3 2 3" xfId="3665" xr:uid="{00000000-0005-0000-0000-00002D130000}"/>
    <cellStyle name="Normal 55 3 2 4" xfId="4576" xr:uid="{00000000-0005-0000-0000-00002E130000}"/>
    <cellStyle name="Normal 55 3 3" xfId="2282" xr:uid="{00000000-0005-0000-0000-00002F130000}"/>
    <cellStyle name="Normal 55 3 3 2" xfId="5010" xr:uid="{00000000-0005-0000-0000-000030130000}"/>
    <cellStyle name="Normal 55 3 4" xfId="3192" xr:uid="{00000000-0005-0000-0000-000031130000}"/>
    <cellStyle name="Normal 55 3 5" xfId="4103" xr:uid="{00000000-0005-0000-0000-000032130000}"/>
    <cellStyle name="Normal 55 4" xfId="1159" xr:uid="{00000000-0005-0000-0000-000033130000}"/>
    <cellStyle name="Normal 55 4 2" xfId="1852" xr:uid="{00000000-0005-0000-0000-000034130000}"/>
    <cellStyle name="Normal 55 4 2 2" xfId="2761" xr:uid="{00000000-0005-0000-0000-000035130000}"/>
    <cellStyle name="Normal 55 4 2 2 2" xfId="5486" xr:uid="{00000000-0005-0000-0000-000036130000}"/>
    <cellStyle name="Normal 55 4 2 3" xfId="3666" xr:uid="{00000000-0005-0000-0000-000037130000}"/>
    <cellStyle name="Normal 55 4 2 4" xfId="4577" xr:uid="{00000000-0005-0000-0000-000038130000}"/>
    <cellStyle name="Normal 55 4 3" xfId="2283" xr:uid="{00000000-0005-0000-0000-000039130000}"/>
    <cellStyle name="Normal 55 4 3 2" xfId="5011" xr:uid="{00000000-0005-0000-0000-00003A130000}"/>
    <cellStyle name="Normal 55 4 4" xfId="3193" xr:uid="{00000000-0005-0000-0000-00003B130000}"/>
    <cellStyle name="Normal 55 4 5" xfId="4104" xr:uid="{00000000-0005-0000-0000-00003C130000}"/>
    <cellStyle name="Normal 55 5" xfId="1849" xr:uid="{00000000-0005-0000-0000-00003D130000}"/>
    <cellStyle name="Normal 55 5 2" xfId="2758" xr:uid="{00000000-0005-0000-0000-00003E130000}"/>
    <cellStyle name="Normal 55 5 2 2" xfId="5483" xr:uid="{00000000-0005-0000-0000-00003F130000}"/>
    <cellStyle name="Normal 55 5 3" xfId="3663" xr:uid="{00000000-0005-0000-0000-000040130000}"/>
    <cellStyle name="Normal 55 5 4" xfId="4574" xr:uid="{00000000-0005-0000-0000-000041130000}"/>
    <cellStyle name="Normal 55 6" xfId="2280" xr:uid="{00000000-0005-0000-0000-000042130000}"/>
    <cellStyle name="Normal 55 6 2" xfId="5008" xr:uid="{00000000-0005-0000-0000-000043130000}"/>
    <cellStyle name="Normal 55 7" xfId="3190" xr:uid="{00000000-0005-0000-0000-000044130000}"/>
    <cellStyle name="Normal 55 8" xfId="4101" xr:uid="{00000000-0005-0000-0000-000045130000}"/>
    <cellStyle name="Normal 56 2" xfId="1160" xr:uid="{00000000-0005-0000-0000-000046130000}"/>
    <cellStyle name="Normal 56 2 2" xfId="1853" xr:uid="{00000000-0005-0000-0000-000047130000}"/>
    <cellStyle name="Normal 56 2 2 2" xfId="2762" xr:uid="{00000000-0005-0000-0000-000048130000}"/>
    <cellStyle name="Normal 56 2 2 2 2" xfId="5487" xr:uid="{00000000-0005-0000-0000-000049130000}"/>
    <cellStyle name="Normal 56 2 2 3" xfId="3667" xr:uid="{00000000-0005-0000-0000-00004A130000}"/>
    <cellStyle name="Normal 56 2 2 4" xfId="4578" xr:uid="{00000000-0005-0000-0000-00004B130000}"/>
    <cellStyle name="Normal 56 2 3" xfId="2284" xr:uid="{00000000-0005-0000-0000-00004C130000}"/>
    <cellStyle name="Normal 56 2 3 2" xfId="5012" xr:uid="{00000000-0005-0000-0000-00004D130000}"/>
    <cellStyle name="Normal 56 2 4" xfId="3194" xr:uid="{00000000-0005-0000-0000-00004E130000}"/>
    <cellStyle name="Normal 56 2 5" xfId="4105" xr:uid="{00000000-0005-0000-0000-00004F130000}"/>
    <cellStyle name="Normal 56 3" xfId="1161" xr:uid="{00000000-0005-0000-0000-000050130000}"/>
    <cellStyle name="Normal 56 3 2" xfId="1854" xr:uid="{00000000-0005-0000-0000-000051130000}"/>
    <cellStyle name="Normal 56 3 2 2" xfId="2763" xr:uid="{00000000-0005-0000-0000-000052130000}"/>
    <cellStyle name="Normal 56 3 2 2 2" xfId="5488" xr:uid="{00000000-0005-0000-0000-000053130000}"/>
    <cellStyle name="Normal 56 3 2 3" xfId="3668" xr:uid="{00000000-0005-0000-0000-000054130000}"/>
    <cellStyle name="Normal 56 3 2 4" xfId="4579" xr:uid="{00000000-0005-0000-0000-000055130000}"/>
    <cellStyle name="Normal 56 3 3" xfId="2285" xr:uid="{00000000-0005-0000-0000-000056130000}"/>
    <cellStyle name="Normal 56 3 3 2" xfId="5013" xr:uid="{00000000-0005-0000-0000-000057130000}"/>
    <cellStyle name="Normal 56 3 4" xfId="3195" xr:uid="{00000000-0005-0000-0000-000058130000}"/>
    <cellStyle name="Normal 56 3 5" xfId="4106" xr:uid="{00000000-0005-0000-0000-000059130000}"/>
    <cellStyle name="Normal 56 4" xfId="1162" xr:uid="{00000000-0005-0000-0000-00005A130000}"/>
    <cellStyle name="Normal 56 4 2" xfId="1855" xr:uid="{00000000-0005-0000-0000-00005B130000}"/>
    <cellStyle name="Normal 56 4 2 2" xfId="2764" xr:uid="{00000000-0005-0000-0000-00005C130000}"/>
    <cellStyle name="Normal 56 4 2 2 2" xfId="5489" xr:uid="{00000000-0005-0000-0000-00005D130000}"/>
    <cellStyle name="Normal 56 4 2 3" xfId="3669" xr:uid="{00000000-0005-0000-0000-00005E130000}"/>
    <cellStyle name="Normal 56 4 2 4" xfId="4580" xr:uid="{00000000-0005-0000-0000-00005F130000}"/>
    <cellStyle name="Normal 56 4 3" xfId="2286" xr:uid="{00000000-0005-0000-0000-000060130000}"/>
    <cellStyle name="Normal 56 4 3 2" xfId="5014" xr:uid="{00000000-0005-0000-0000-000061130000}"/>
    <cellStyle name="Normal 56 4 4" xfId="3196" xr:uid="{00000000-0005-0000-0000-000062130000}"/>
    <cellStyle name="Normal 56 4 5" xfId="4107" xr:uid="{00000000-0005-0000-0000-000063130000}"/>
    <cellStyle name="Normal 57 2" xfId="1163" xr:uid="{00000000-0005-0000-0000-000064130000}"/>
    <cellStyle name="Normal 57 2 2" xfId="1856" xr:uid="{00000000-0005-0000-0000-000065130000}"/>
    <cellStyle name="Normal 57 2 2 2" xfId="2765" xr:uid="{00000000-0005-0000-0000-000066130000}"/>
    <cellStyle name="Normal 57 2 2 2 2" xfId="5490" xr:uid="{00000000-0005-0000-0000-000067130000}"/>
    <cellStyle name="Normal 57 2 2 3" xfId="3670" xr:uid="{00000000-0005-0000-0000-000068130000}"/>
    <cellStyle name="Normal 57 2 2 4" xfId="4581" xr:uid="{00000000-0005-0000-0000-000069130000}"/>
    <cellStyle name="Normal 57 2 3" xfId="2287" xr:uid="{00000000-0005-0000-0000-00006A130000}"/>
    <cellStyle name="Normal 57 2 3 2" xfId="5015" xr:uid="{00000000-0005-0000-0000-00006B130000}"/>
    <cellStyle name="Normal 57 2 4" xfId="3197" xr:uid="{00000000-0005-0000-0000-00006C130000}"/>
    <cellStyle name="Normal 57 2 5" xfId="4108" xr:uid="{00000000-0005-0000-0000-00006D130000}"/>
    <cellStyle name="Normal 57 3" xfId="1164" xr:uid="{00000000-0005-0000-0000-00006E130000}"/>
    <cellStyle name="Normal 57 3 2" xfId="1857" xr:uid="{00000000-0005-0000-0000-00006F130000}"/>
    <cellStyle name="Normal 57 3 2 2" xfId="2766" xr:uid="{00000000-0005-0000-0000-000070130000}"/>
    <cellStyle name="Normal 57 3 2 2 2" xfId="5491" xr:uid="{00000000-0005-0000-0000-000071130000}"/>
    <cellStyle name="Normal 57 3 2 3" xfId="3671" xr:uid="{00000000-0005-0000-0000-000072130000}"/>
    <cellStyle name="Normal 57 3 2 4" xfId="4582" xr:uid="{00000000-0005-0000-0000-000073130000}"/>
    <cellStyle name="Normal 57 3 3" xfId="2288" xr:uid="{00000000-0005-0000-0000-000074130000}"/>
    <cellStyle name="Normal 57 3 3 2" xfId="5016" xr:uid="{00000000-0005-0000-0000-000075130000}"/>
    <cellStyle name="Normal 57 3 4" xfId="3198" xr:uid="{00000000-0005-0000-0000-000076130000}"/>
    <cellStyle name="Normal 57 3 5" xfId="4109" xr:uid="{00000000-0005-0000-0000-000077130000}"/>
    <cellStyle name="Normal 57 4" xfId="1165" xr:uid="{00000000-0005-0000-0000-000078130000}"/>
    <cellStyle name="Normal 57 4 2" xfId="1858" xr:uid="{00000000-0005-0000-0000-000079130000}"/>
    <cellStyle name="Normal 57 4 2 2" xfId="2767" xr:uid="{00000000-0005-0000-0000-00007A130000}"/>
    <cellStyle name="Normal 57 4 2 2 2" xfId="5492" xr:uid="{00000000-0005-0000-0000-00007B130000}"/>
    <cellStyle name="Normal 57 4 2 3" xfId="3672" xr:uid="{00000000-0005-0000-0000-00007C130000}"/>
    <cellStyle name="Normal 57 4 2 4" xfId="4583" xr:uid="{00000000-0005-0000-0000-00007D130000}"/>
    <cellStyle name="Normal 57 4 3" xfId="2289" xr:uid="{00000000-0005-0000-0000-00007E130000}"/>
    <cellStyle name="Normal 57 4 3 2" xfId="5017" xr:uid="{00000000-0005-0000-0000-00007F130000}"/>
    <cellStyle name="Normal 57 4 4" xfId="3199" xr:uid="{00000000-0005-0000-0000-000080130000}"/>
    <cellStyle name="Normal 57 4 5" xfId="4110" xr:uid="{00000000-0005-0000-0000-000081130000}"/>
    <cellStyle name="Normal 58 2" xfId="1166" xr:uid="{00000000-0005-0000-0000-000082130000}"/>
    <cellStyle name="Normal 58 2 2" xfId="1859" xr:uid="{00000000-0005-0000-0000-000083130000}"/>
    <cellStyle name="Normal 58 2 2 2" xfId="2768" xr:uid="{00000000-0005-0000-0000-000084130000}"/>
    <cellStyle name="Normal 58 2 2 2 2" xfId="5493" xr:uid="{00000000-0005-0000-0000-000085130000}"/>
    <cellStyle name="Normal 58 2 2 3" xfId="3673" xr:uid="{00000000-0005-0000-0000-000086130000}"/>
    <cellStyle name="Normal 58 2 2 4" xfId="4584" xr:uid="{00000000-0005-0000-0000-000087130000}"/>
    <cellStyle name="Normal 58 2 3" xfId="2290" xr:uid="{00000000-0005-0000-0000-000088130000}"/>
    <cellStyle name="Normal 58 2 3 2" xfId="5018" xr:uid="{00000000-0005-0000-0000-000089130000}"/>
    <cellStyle name="Normal 58 2 4" xfId="3200" xr:uid="{00000000-0005-0000-0000-00008A130000}"/>
    <cellStyle name="Normal 58 2 5" xfId="4111" xr:uid="{00000000-0005-0000-0000-00008B130000}"/>
    <cellStyle name="Normal 58 3" xfId="1167" xr:uid="{00000000-0005-0000-0000-00008C130000}"/>
    <cellStyle name="Normal 58 3 2" xfId="1860" xr:uid="{00000000-0005-0000-0000-00008D130000}"/>
    <cellStyle name="Normal 58 3 2 2" xfId="2769" xr:uid="{00000000-0005-0000-0000-00008E130000}"/>
    <cellStyle name="Normal 58 3 2 2 2" xfId="5494" xr:uid="{00000000-0005-0000-0000-00008F130000}"/>
    <cellStyle name="Normal 58 3 2 3" xfId="3674" xr:uid="{00000000-0005-0000-0000-000090130000}"/>
    <cellStyle name="Normal 58 3 2 4" xfId="4585" xr:uid="{00000000-0005-0000-0000-000091130000}"/>
    <cellStyle name="Normal 58 3 3" xfId="2291" xr:uid="{00000000-0005-0000-0000-000092130000}"/>
    <cellStyle name="Normal 58 3 3 2" xfId="5019" xr:uid="{00000000-0005-0000-0000-000093130000}"/>
    <cellStyle name="Normal 58 3 4" xfId="3201" xr:uid="{00000000-0005-0000-0000-000094130000}"/>
    <cellStyle name="Normal 58 3 5" xfId="4112" xr:uid="{00000000-0005-0000-0000-000095130000}"/>
    <cellStyle name="Normal 58 4" xfId="1168" xr:uid="{00000000-0005-0000-0000-000096130000}"/>
    <cellStyle name="Normal 58 4 2" xfId="1861" xr:uid="{00000000-0005-0000-0000-000097130000}"/>
    <cellStyle name="Normal 58 4 2 2" xfId="2770" xr:uid="{00000000-0005-0000-0000-000098130000}"/>
    <cellStyle name="Normal 58 4 2 2 2" xfId="5495" xr:uid="{00000000-0005-0000-0000-000099130000}"/>
    <cellStyle name="Normal 58 4 2 3" xfId="3675" xr:uid="{00000000-0005-0000-0000-00009A130000}"/>
    <cellStyle name="Normal 58 4 2 4" xfId="4586" xr:uid="{00000000-0005-0000-0000-00009B130000}"/>
    <cellStyle name="Normal 58 4 3" xfId="2292" xr:uid="{00000000-0005-0000-0000-00009C130000}"/>
    <cellStyle name="Normal 58 4 3 2" xfId="5020" xr:uid="{00000000-0005-0000-0000-00009D130000}"/>
    <cellStyle name="Normal 58 4 4" xfId="3202" xr:uid="{00000000-0005-0000-0000-00009E130000}"/>
    <cellStyle name="Normal 58 4 5" xfId="4113" xr:uid="{00000000-0005-0000-0000-00009F130000}"/>
    <cellStyle name="Normal 59 2" xfId="1169" xr:uid="{00000000-0005-0000-0000-0000A0130000}"/>
    <cellStyle name="Normal 59 2 2" xfId="1862" xr:uid="{00000000-0005-0000-0000-0000A1130000}"/>
    <cellStyle name="Normal 59 2 2 2" xfId="2771" xr:uid="{00000000-0005-0000-0000-0000A2130000}"/>
    <cellStyle name="Normal 59 2 2 2 2" xfId="5496" xr:uid="{00000000-0005-0000-0000-0000A3130000}"/>
    <cellStyle name="Normal 59 2 2 3" xfId="3676" xr:uid="{00000000-0005-0000-0000-0000A4130000}"/>
    <cellStyle name="Normal 59 2 2 4" xfId="4587" xr:uid="{00000000-0005-0000-0000-0000A5130000}"/>
    <cellStyle name="Normal 59 2 3" xfId="2293" xr:uid="{00000000-0005-0000-0000-0000A6130000}"/>
    <cellStyle name="Normal 59 2 3 2" xfId="5021" xr:uid="{00000000-0005-0000-0000-0000A7130000}"/>
    <cellStyle name="Normal 59 2 4" xfId="3203" xr:uid="{00000000-0005-0000-0000-0000A8130000}"/>
    <cellStyle name="Normal 59 2 5" xfId="4114" xr:uid="{00000000-0005-0000-0000-0000A9130000}"/>
    <cellStyle name="Normal 59 3" xfId="1170" xr:uid="{00000000-0005-0000-0000-0000AA130000}"/>
    <cellStyle name="Normal 59 3 2" xfId="1863" xr:uid="{00000000-0005-0000-0000-0000AB130000}"/>
    <cellStyle name="Normal 59 3 2 2" xfId="2772" xr:uid="{00000000-0005-0000-0000-0000AC130000}"/>
    <cellStyle name="Normal 59 3 2 2 2" xfId="5497" xr:uid="{00000000-0005-0000-0000-0000AD130000}"/>
    <cellStyle name="Normal 59 3 2 3" xfId="3677" xr:uid="{00000000-0005-0000-0000-0000AE130000}"/>
    <cellStyle name="Normal 59 3 2 4" xfId="4588" xr:uid="{00000000-0005-0000-0000-0000AF130000}"/>
    <cellStyle name="Normal 59 3 3" xfId="2294" xr:uid="{00000000-0005-0000-0000-0000B0130000}"/>
    <cellStyle name="Normal 59 3 3 2" xfId="5022" xr:uid="{00000000-0005-0000-0000-0000B1130000}"/>
    <cellStyle name="Normal 59 3 4" xfId="3204" xr:uid="{00000000-0005-0000-0000-0000B2130000}"/>
    <cellStyle name="Normal 59 3 5" xfId="4115" xr:uid="{00000000-0005-0000-0000-0000B3130000}"/>
    <cellStyle name="Normal 59 4" xfId="1171" xr:uid="{00000000-0005-0000-0000-0000B4130000}"/>
    <cellStyle name="Normal 59 4 2" xfId="1864" xr:uid="{00000000-0005-0000-0000-0000B5130000}"/>
    <cellStyle name="Normal 59 4 2 2" xfId="2773" xr:uid="{00000000-0005-0000-0000-0000B6130000}"/>
    <cellStyle name="Normal 59 4 2 2 2" xfId="5498" xr:uid="{00000000-0005-0000-0000-0000B7130000}"/>
    <cellStyle name="Normal 59 4 2 3" xfId="3678" xr:uid="{00000000-0005-0000-0000-0000B8130000}"/>
    <cellStyle name="Normal 59 4 2 4" xfId="4589" xr:uid="{00000000-0005-0000-0000-0000B9130000}"/>
    <cellStyle name="Normal 59 4 3" xfId="2295" xr:uid="{00000000-0005-0000-0000-0000BA130000}"/>
    <cellStyle name="Normal 59 4 3 2" xfId="5023" xr:uid="{00000000-0005-0000-0000-0000BB130000}"/>
    <cellStyle name="Normal 59 4 4" xfId="3205" xr:uid="{00000000-0005-0000-0000-0000BC130000}"/>
    <cellStyle name="Normal 59 4 5" xfId="4116" xr:uid="{00000000-0005-0000-0000-0000BD130000}"/>
    <cellStyle name="Normal 6" xfId="1172" xr:uid="{00000000-0005-0000-0000-0000BE130000}"/>
    <cellStyle name="Normal 6 2" xfId="1173" xr:uid="{00000000-0005-0000-0000-0000BF130000}"/>
    <cellStyle name="Normal 6 2 2" xfId="1174" xr:uid="{00000000-0005-0000-0000-0000C0130000}"/>
    <cellStyle name="Normal 6 2 2 2" xfId="1348" xr:uid="{00000000-0005-0000-0000-0000C1130000}"/>
    <cellStyle name="Normal 6 2 2 2 2" xfId="2347" xr:uid="{00000000-0005-0000-0000-0000C2130000}"/>
    <cellStyle name="Normal 6 2 2 2 2 2" xfId="5072" xr:uid="{00000000-0005-0000-0000-0000C3130000}"/>
    <cellStyle name="Normal 6 2 2 2 3" xfId="3252" xr:uid="{00000000-0005-0000-0000-0000C4130000}"/>
    <cellStyle name="Normal 6 2 2 2 4" xfId="4163" xr:uid="{00000000-0005-0000-0000-0000C5130000}"/>
    <cellStyle name="Normal 6 2 3" xfId="1548" xr:uid="{00000000-0005-0000-0000-0000C6130000}"/>
    <cellStyle name="Normal 6 2 3 2" xfId="2461" xr:uid="{00000000-0005-0000-0000-0000C7130000}"/>
    <cellStyle name="Normal 6 2 3 2 2" xfId="5186" xr:uid="{00000000-0005-0000-0000-0000C8130000}"/>
    <cellStyle name="Normal 6 2 3 3" xfId="3366" xr:uid="{00000000-0005-0000-0000-0000C9130000}"/>
    <cellStyle name="Normal 6 2 3 4" xfId="4277" xr:uid="{00000000-0005-0000-0000-0000CA130000}"/>
    <cellStyle name="Normal 6 3" xfId="1865" xr:uid="{00000000-0005-0000-0000-0000CB130000}"/>
    <cellStyle name="Normal 6 3 2" xfId="1347" xr:uid="{00000000-0005-0000-0000-0000CC130000}"/>
    <cellStyle name="Normal 6 3 2 2" xfId="2346" xr:uid="{00000000-0005-0000-0000-0000CD130000}"/>
    <cellStyle name="Normal 6 3 2 2 2" xfId="5071" xr:uid="{00000000-0005-0000-0000-0000CE130000}"/>
    <cellStyle name="Normal 6 3 2 3" xfId="3251" xr:uid="{00000000-0005-0000-0000-0000CF130000}"/>
    <cellStyle name="Normal 6 3 2 4" xfId="4162" xr:uid="{00000000-0005-0000-0000-0000D0130000}"/>
    <cellStyle name="Normal 6 3 3" xfId="2774" xr:uid="{00000000-0005-0000-0000-0000D1130000}"/>
    <cellStyle name="Normal 6 3 3 2" xfId="5499" xr:uid="{00000000-0005-0000-0000-0000D2130000}"/>
    <cellStyle name="Normal 6 3 4" xfId="3679" xr:uid="{00000000-0005-0000-0000-0000D3130000}"/>
    <cellStyle name="Normal 6 3 5" xfId="4590" xr:uid="{00000000-0005-0000-0000-0000D4130000}"/>
    <cellStyle name="Normal 6 4" xfId="1346" xr:uid="{00000000-0005-0000-0000-0000D5130000}"/>
    <cellStyle name="Normal 6 4 2" xfId="2345" xr:uid="{00000000-0005-0000-0000-0000D6130000}"/>
    <cellStyle name="Normal 6 4 2 2" xfId="5070" xr:uid="{00000000-0005-0000-0000-0000D7130000}"/>
    <cellStyle name="Normal 6 4 3" xfId="3250" xr:uid="{00000000-0005-0000-0000-0000D8130000}"/>
    <cellStyle name="Normal 6 4 4" xfId="4161" xr:uid="{00000000-0005-0000-0000-0000D9130000}"/>
    <cellStyle name="Normal 6 5" xfId="2296" xr:uid="{00000000-0005-0000-0000-0000DA130000}"/>
    <cellStyle name="Normal 6 5 2" xfId="5024" xr:uid="{00000000-0005-0000-0000-0000DB130000}"/>
    <cellStyle name="Normal 6 6" xfId="3206" xr:uid="{00000000-0005-0000-0000-0000DC130000}"/>
    <cellStyle name="Normal 6 7" xfId="4117" xr:uid="{00000000-0005-0000-0000-0000DD130000}"/>
    <cellStyle name="Normal 6_ADQ-SER-OPERA" xfId="1544" xr:uid="{00000000-0005-0000-0000-0000DE130000}"/>
    <cellStyle name="Normal 60 2" xfId="1175" xr:uid="{00000000-0005-0000-0000-0000DF130000}"/>
    <cellStyle name="Normal 60 2 2" xfId="1866" xr:uid="{00000000-0005-0000-0000-0000E0130000}"/>
    <cellStyle name="Normal 60 2 2 2" xfId="2775" xr:uid="{00000000-0005-0000-0000-0000E1130000}"/>
    <cellStyle name="Normal 60 2 2 2 2" xfId="5500" xr:uid="{00000000-0005-0000-0000-0000E2130000}"/>
    <cellStyle name="Normal 60 2 2 3" xfId="3680" xr:uid="{00000000-0005-0000-0000-0000E3130000}"/>
    <cellStyle name="Normal 60 2 2 4" xfId="4591" xr:uid="{00000000-0005-0000-0000-0000E4130000}"/>
    <cellStyle name="Normal 60 2 3" xfId="2297" xr:uid="{00000000-0005-0000-0000-0000E5130000}"/>
    <cellStyle name="Normal 60 2 3 2" xfId="5025" xr:uid="{00000000-0005-0000-0000-0000E6130000}"/>
    <cellStyle name="Normal 60 2 4" xfId="3207" xr:uid="{00000000-0005-0000-0000-0000E7130000}"/>
    <cellStyle name="Normal 60 2 5" xfId="4118" xr:uid="{00000000-0005-0000-0000-0000E8130000}"/>
    <cellStyle name="Normal 60 3" xfId="1176" xr:uid="{00000000-0005-0000-0000-0000E9130000}"/>
    <cellStyle name="Normal 60 3 2" xfId="1867" xr:uid="{00000000-0005-0000-0000-0000EA130000}"/>
    <cellStyle name="Normal 60 3 2 2" xfId="2776" xr:uid="{00000000-0005-0000-0000-0000EB130000}"/>
    <cellStyle name="Normal 60 3 2 2 2" xfId="5501" xr:uid="{00000000-0005-0000-0000-0000EC130000}"/>
    <cellStyle name="Normal 60 3 2 3" xfId="3681" xr:uid="{00000000-0005-0000-0000-0000ED130000}"/>
    <cellStyle name="Normal 60 3 2 4" xfId="4592" xr:uid="{00000000-0005-0000-0000-0000EE130000}"/>
    <cellStyle name="Normal 60 3 3" xfId="2298" xr:uid="{00000000-0005-0000-0000-0000EF130000}"/>
    <cellStyle name="Normal 60 3 3 2" xfId="5026" xr:uid="{00000000-0005-0000-0000-0000F0130000}"/>
    <cellStyle name="Normal 60 3 4" xfId="3208" xr:uid="{00000000-0005-0000-0000-0000F1130000}"/>
    <cellStyle name="Normal 60 3 5" xfId="4119" xr:uid="{00000000-0005-0000-0000-0000F2130000}"/>
    <cellStyle name="Normal 60 4" xfId="1177" xr:uid="{00000000-0005-0000-0000-0000F3130000}"/>
    <cellStyle name="Normal 60 4 2" xfId="1868" xr:uid="{00000000-0005-0000-0000-0000F4130000}"/>
    <cellStyle name="Normal 60 4 2 2" xfId="2777" xr:uid="{00000000-0005-0000-0000-0000F5130000}"/>
    <cellStyle name="Normal 60 4 2 2 2" xfId="5502" xr:uid="{00000000-0005-0000-0000-0000F6130000}"/>
    <cellStyle name="Normal 60 4 2 3" xfId="3682" xr:uid="{00000000-0005-0000-0000-0000F7130000}"/>
    <cellStyle name="Normal 60 4 2 4" xfId="4593" xr:uid="{00000000-0005-0000-0000-0000F8130000}"/>
    <cellStyle name="Normal 60 4 3" xfId="2299" xr:uid="{00000000-0005-0000-0000-0000F9130000}"/>
    <cellStyle name="Normal 60 4 3 2" xfId="5027" xr:uid="{00000000-0005-0000-0000-0000FA130000}"/>
    <cellStyle name="Normal 60 4 4" xfId="3209" xr:uid="{00000000-0005-0000-0000-0000FB130000}"/>
    <cellStyle name="Normal 60 4 5" xfId="4120" xr:uid="{00000000-0005-0000-0000-0000FC130000}"/>
    <cellStyle name="Normal 61 2" xfId="1178" xr:uid="{00000000-0005-0000-0000-0000FD130000}"/>
    <cellStyle name="Normal 61 2 2" xfId="1869" xr:uid="{00000000-0005-0000-0000-0000FE130000}"/>
    <cellStyle name="Normal 61 2 2 2" xfId="2778" xr:uid="{00000000-0005-0000-0000-0000FF130000}"/>
    <cellStyle name="Normal 61 2 2 2 2" xfId="5503" xr:uid="{00000000-0005-0000-0000-000000140000}"/>
    <cellStyle name="Normal 61 2 2 3" xfId="3683" xr:uid="{00000000-0005-0000-0000-000001140000}"/>
    <cellStyle name="Normal 61 2 2 4" xfId="4594" xr:uid="{00000000-0005-0000-0000-000002140000}"/>
    <cellStyle name="Normal 61 2 3" xfId="2300" xr:uid="{00000000-0005-0000-0000-000003140000}"/>
    <cellStyle name="Normal 61 2 3 2" xfId="5028" xr:uid="{00000000-0005-0000-0000-000004140000}"/>
    <cellStyle name="Normal 61 2 4" xfId="3210" xr:uid="{00000000-0005-0000-0000-000005140000}"/>
    <cellStyle name="Normal 61 2 5" xfId="4121" xr:uid="{00000000-0005-0000-0000-000006140000}"/>
    <cellStyle name="Normal 61 3" xfId="1179" xr:uid="{00000000-0005-0000-0000-000007140000}"/>
    <cellStyle name="Normal 61 3 2" xfId="1870" xr:uid="{00000000-0005-0000-0000-000008140000}"/>
    <cellStyle name="Normal 61 3 2 2" xfId="2779" xr:uid="{00000000-0005-0000-0000-000009140000}"/>
    <cellStyle name="Normal 61 3 2 2 2" xfId="5504" xr:uid="{00000000-0005-0000-0000-00000A140000}"/>
    <cellStyle name="Normal 61 3 2 3" xfId="3684" xr:uid="{00000000-0005-0000-0000-00000B140000}"/>
    <cellStyle name="Normal 61 3 2 4" xfId="4595" xr:uid="{00000000-0005-0000-0000-00000C140000}"/>
    <cellStyle name="Normal 61 3 3" xfId="2301" xr:uid="{00000000-0005-0000-0000-00000D140000}"/>
    <cellStyle name="Normal 61 3 3 2" xfId="5029" xr:uid="{00000000-0005-0000-0000-00000E140000}"/>
    <cellStyle name="Normal 61 3 4" xfId="3211" xr:uid="{00000000-0005-0000-0000-00000F140000}"/>
    <cellStyle name="Normal 61 3 5" xfId="4122" xr:uid="{00000000-0005-0000-0000-000010140000}"/>
    <cellStyle name="Normal 61 4" xfId="1180" xr:uid="{00000000-0005-0000-0000-000011140000}"/>
    <cellStyle name="Normal 61 4 2" xfId="1871" xr:uid="{00000000-0005-0000-0000-000012140000}"/>
    <cellStyle name="Normal 61 4 2 2" xfId="2780" xr:uid="{00000000-0005-0000-0000-000013140000}"/>
    <cellStyle name="Normal 61 4 2 2 2" xfId="5505" xr:uid="{00000000-0005-0000-0000-000014140000}"/>
    <cellStyle name="Normal 61 4 2 3" xfId="3685" xr:uid="{00000000-0005-0000-0000-000015140000}"/>
    <cellStyle name="Normal 61 4 2 4" xfId="4596" xr:uid="{00000000-0005-0000-0000-000016140000}"/>
    <cellStyle name="Normal 61 4 3" xfId="2302" xr:uid="{00000000-0005-0000-0000-000017140000}"/>
    <cellStyle name="Normal 61 4 3 2" xfId="5030" xr:uid="{00000000-0005-0000-0000-000018140000}"/>
    <cellStyle name="Normal 61 4 4" xfId="3212" xr:uid="{00000000-0005-0000-0000-000019140000}"/>
    <cellStyle name="Normal 61 4 5" xfId="4123" xr:uid="{00000000-0005-0000-0000-00001A140000}"/>
    <cellStyle name="Normal 62 2" xfId="1181" xr:uid="{00000000-0005-0000-0000-00001B140000}"/>
    <cellStyle name="Normal 62 2 2" xfId="1872" xr:uid="{00000000-0005-0000-0000-00001C140000}"/>
    <cellStyle name="Normal 62 2 2 2" xfId="2781" xr:uid="{00000000-0005-0000-0000-00001D140000}"/>
    <cellStyle name="Normal 62 2 2 2 2" xfId="5506" xr:uid="{00000000-0005-0000-0000-00001E140000}"/>
    <cellStyle name="Normal 62 2 2 3" xfId="3686" xr:uid="{00000000-0005-0000-0000-00001F140000}"/>
    <cellStyle name="Normal 62 2 2 4" xfId="4597" xr:uid="{00000000-0005-0000-0000-000020140000}"/>
    <cellStyle name="Normal 62 2 3" xfId="2303" xr:uid="{00000000-0005-0000-0000-000021140000}"/>
    <cellStyle name="Normal 62 2 3 2" xfId="5031" xr:uid="{00000000-0005-0000-0000-000022140000}"/>
    <cellStyle name="Normal 62 2 4" xfId="3213" xr:uid="{00000000-0005-0000-0000-000023140000}"/>
    <cellStyle name="Normal 62 2 5" xfId="4124" xr:uid="{00000000-0005-0000-0000-000024140000}"/>
    <cellStyle name="Normal 62 3" xfId="1182" xr:uid="{00000000-0005-0000-0000-000025140000}"/>
    <cellStyle name="Normal 62 3 2" xfId="1873" xr:uid="{00000000-0005-0000-0000-000026140000}"/>
    <cellStyle name="Normal 62 3 2 2" xfId="2782" xr:uid="{00000000-0005-0000-0000-000027140000}"/>
    <cellStyle name="Normal 62 3 2 2 2" xfId="5507" xr:uid="{00000000-0005-0000-0000-000028140000}"/>
    <cellStyle name="Normal 62 3 2 3" xfId="3687" xr:uid="{00000000-0005-0000-0000-000029140000}"/>
    <cellStyle name="Normal 62 3 2 4" xfId="4598" xr:uid="{00000000-0005-0000-0000-00002A140000}"/>
    <cellStyle name="Normal 62 3 3" xfId="2304" xr:uid="{00000000-0005-0000-0000-00002B140000}"/>
    <cellStyle name="Normal 62 3 3 2" xfId="5032" xr:uid="{00000000-0005-0000-0000-00002C140000}"/>
    <cellStyle name="Normal 62 3 4" xfId="3214" xr:uid="{00000000-0005-0000-0000-00002D140000}"/>
    <cellStyle name="Normal 62 3 5" xfId="4125" xr:uid="{00000000-0005-0000-0000-00002E140000}"/>
    <cellStyle name="Normal 62 4" xfId="1183" xr:uid="{00000000-0005-0000-0000-00002F140000}"/>
    <cellStyle name="Normal 62 4 2" xfId="1874" xr:uid="{00000000-0005-0000-0000-000030140000}"/>
    <cellStyle name="Normal 62 4 2 2" xfId="2783" xr:uid="{00000000-0005-0000-0000-000031140000}"/>
    <cellStyle name="Normal 62 4 2 2 2" xfId="5508" xr:uid="{00000000-0005-0000-0000-000032140000}"/>
    <cellStyle name="Normal 62 4 2 3" xfId="3688" xr:uid="{00000000-0005-0000-0000-000033140000}"/>
    <cellStyle name="Normal 62 4 2 4" xfId="4599" xr:uid="{00000000-0005-0000-0000-000034140000}"/>
    <cellStyle name="Normal 62 4 3" xfId="2305" xr:uid="{00000000-0005-0000-0000-000035140000}"/>
    <cellStyle name="Normal 62 4 3 2" xfId="5033" xr:uid="{00000000-0005-0000-0000-000036140000}"/>
    <cellStyle name="Normal 62 4 4" xfId="3215" xr:uid="{00000000-0005-0000-0000-000037140000}"/>
    <cellStyle name="Normal 62 4 5" xfId="4126" xr:uid="{00000000-0005-0000-0000-000038140000}"/>
    <cellStyle name="Normal 63 2" xfId="1184" xr:uid="{00000000-0005-0000-0000-000039140000}"/>
    <cellStyle name="Normal 63 2 2" xfId="1875" xr:uid="{00000000-0005-0000-0000-00003A140000}"/>
    <cellStyle name="Normal 63 2 2 2" xfId="2784" xr:uid="{00000000-0005-0000-0000-00003B140000}"/>
    <cellStyle name="Normal 63 2 2 2 2" xfId="5509" xr:uid="{00000000-0005-0000-0000-00003C140000}"/>
    <cellStyle name="Normal 63 2 2 3" xfId="3689" xr:uid="{00000000-0005-0000-0000-00003D140000}"/>
    <cellStyle name="Normal 63 2 2 4" xfId="4600" xr:uid="{00000000-0005-0000-0000-00003E140000}"/>
    <cellStyle name="Normal 63 2 3" xfId="2306" xr:uid="{00000000-0005-0000-0000-00003F140000}"/>
    <cellStyle name="Normal 63 2 3 2" xfId="5034" xr:uid="{00000000-0005-0000-0000-000040140000}"/>
    <cellStyle name="Normal 63 2 4" xfId="3216" xr:uid="{00000000-0005-0000-0000-000041140000}"/>
    <cellStyle name="Normal 63 2 5" xfId="4127" xr:uid="{00000000-0005-0000-0000-000042140000}"/>
    <cellStyle name="Normal 63 3" xfId="1185" xr:uid="{00000000-0005-0000-0000-000043140000}"/>
    <cellStyle name="Normal 63 3 2" xfId="1876" xr:uid="{00000000-0005-0000-0000-000044140000}"/>
    <cellStyle name="Normal 63 3 2 2" xfId="2785" xr:uid="{00000000-0005-0000-0000-000045140000}"/>
    <cellStyle name="Normal 63 3 2 2 2" xfId="5510" xr:uid="{00000000-0005-0000-0000-000046140000}"/>
    <cellStyle name="Normal 63 3 2 3" xfId="3690" xr:uid="{00000000-0005-0000-0000-000047140000}"/>
    <cellStyle name="Normal 63 3 2 4" xfId="4601" xr:uid="{00000000-0005-0000-0000-000048140000}"/>
    <cellStyle name="Normal 63 3 3" xfId="2307" xr:uid="{00000000-0005-0000-0000-000049140000}"/>
    <cellStyle name="Normal 63 3 3 2" xfId="5035" xr:uid="{00000000-0005-0000-0000-00004A140000}"/>
    <cellStyle name="Normal 63 3 4" xfId="3217" xr:uid="{00000000-0005-0000-0000-00004B140000}"/>
    <cellStyle name="Normal 63 3 5" xfId="4128" xr:uid="{00000000-0005-0000-0000-00004C140000}"/>
    <cellStyle name="Normal 63 4" xfId="1186" xr:uid="{00000000-0005-0000-0000-00004D140000}"/>
    <cellStyle name="Normal 63 4 2" xfId="1877" xr:uid="{00000000-0005-0000-0000-00004E140000}"/>
    <cellStyle name="Normal 63 4 2 2" xfId="2786" xr:uid="{00000000-0005-0000-0000-00004F140000}"/>
    <cellStyle name="Normal 63 4 2 2 2" xfId="5511" xr:uid="{00000000-0005-0000-0000-000050140000}"/>
    <cellStyle name="Normal 63 4 2 3" xfId="3691" xr:uid="{00000000-0005-0000-0000-000051140000}"/>
    <cellStyle name="Normal 63 4 2 4" xfId="4602" xr:uid="{00000000-0005-0000-0000-000052140000}"/>
    <cellStyle name="Normal 63 4 3" xfId="2308" xr:uid="{00000000-0005-0000-0000-000053140000}"/>
    <cellStyle name="Normal 63 4 3 2" xfId="5036" xr:uid="{00000000-0005-0000-0000-000054140000}"/>
    <cellStyle name="Normal 63 4 4" xfId="3218" xr:uid="{00000000-0005-0000-0000-000055140000}"/>
    <cellStyle name="Normal 63 4 5" xfId="4129" xr:uid="{00000000-0005-0000-0000-000056140000}"/>
    <cellStyle name="Normal 64 2" xfId="1187" xr:uid="{00000000-0005-0000-0000-000057140000}"/>
    <cellStyle name="Normal 64 2 2" xfId="1878" xr:uid="{00000000-0005-0000-0000-000058140000}"/>
    <cellStyle name="Normal 64 2 2 2" xfId="2787" xr:uid="{00000000-0005-0000-0000-000059140000}"/>
    <cellStyle name="Normal 64 2 2 2 2" xfId="5512" xr:uid="{00000000-0005-0000-0000-00005A140000}"/>
    <cellStyle name="Normal 64 2 2 3" xfId="3692" xr:uid="{00000000-0005-0000-0000-00005B140000}"/>
    <cellStyle name="Normal 64 2 2 4" xfId="4603" xr:uid="{00000000-0005-0000-0000-00005C140000}"/>
    <cellStyle name="Normal 64 2 3" xfId="2309" xr:uid="{00000000-0005-0000-0000-00005D140000}"/>
    <cellStyle name="Normal 64 2 3 2" xfId="5037" xr:uid="{00000000-0005-0000-0000-00005E140000}"/>
    <cellStyle name="Normal 64 2 4" xfId="3219" xr:uid="{00000000-0005-0000-0000-00005F140000}"/>
    <cellStyle name="Normal 64 2 5" xfId="4130" xr:uid="{00000000-0005-0000-0000-000060140000}"/>
    <cellStyle name="Normal 64 3" xfId="1188" xr:uid="{00000000-0005-0000-0000-000061140000}"/>
    <cellStyle name="Normal 64 3 2" xfId="1879" xr:uid="{00000000-0005-0000-0000-000062140000}"/>
    <cellStyle name="Normal 64 3 2 2" xfId="2788" xr:uid="{00000000-0005-0000-0000-000063140000}"/>
    <cellStyle name="Normal 64 3 2 2 2" xfId="5513" xr:uid="{00000000-0005-0000-0000-000064140000}"/>
    <cellStyle name="Normal 64 3 2 3" xfId="3693" xr:uid="{00000000-0005-0000-0000-000065140000}"/>
    <cellStyle name="Normal 64 3 2 4" xfId="4604" xr:uid="{00000000-0005-0000-0000-000066140000}"/>
    <cellStyle name="Normal 64 3 3" xfId="2310" xr:uid="{00000000-0005-0000-0000-000067140000}"/>
    <cellStyle name="Normal 64 3 3 2" xfId="5038" xr:uid="{00000000-0005-0000-0000-000068140000}"/>
    <cellStyle name="Normal 64 3 4" xfId="3220" xr:uid="{00000000-0005-0000-0000-000069140000}"/>
    <cellStyle name="Normal 64 3 5" xfId="4131" xr:uid="{00000000-0005-0000-0000-00006A140000}"/>
    <cellStyle name="Normal 64 4" xfId="1189" xr:uid="{00000000-0005-0000-0000-00006B140000}"/>
    <cellStyle name="Normal 64 4 2" xfId="1880" xr:uid="{00000000-0005-0000-0000-00006C140000}"/>
    <cellStyle name="Normal 64 4 2 2" xfId="2789" xr:uid="{00000000-0005-0000-0000-00006D140000}"/>
    <cellStyle name="Normal 64 4 2 2 2" xfId="5514" xr:uid="{00000000-0005-0000-0000-00006E140000}"/>
    <cellStyle name="Normal 64 4 2 3" xfId="3694" xr:uid="{00000000-0005-0000-0000-00006F140000}"/>
    <cellStyle name="Normal 64 4 2 4" xfId="4605" xr:uid="{00000000-0005-0000-0000-000070140000}"/>
    <cellStyle name="Normal 64 4 3" xfId="2311" xr:uid="{00000000-0005-0000-0000-000071140000}"/>
    <cellStyle name="Normal 64 4 3 2" xfId="5039" xr:uid="{00000000-0005-0000-0000-000072140000}"/>
    <cellStyle name="Normal 64 4 4" xfId="3221" xr:uid="{00000000-0005-0000-0000-000073140000}"/>
    <cellStyle name="Normal 64 4 5" xfId="4132" xr:uid="{00000000-0005-0000-0000-000074140000}"/>
    <cellStyle name="Normal 65" xfId="1190" xr:uid="{00000000-0005-0000-0000-000075140000}"/>
    <cellStyle name="Normal 65 10" xfId="3722" xr:uid="{00000000-0005-0000-0000-000076140000}"/>
    <cellStyle name="Normal 65 2" xfId="1191" xr:uid="{00000000-0005-0000-0000-000077140000}"/>
    <cellStyle name="Normal 65 2 2" xfId="1882" xr:uid="{00000000-0005-0000-0000-000078140000}"/>
    <cellStyle name="Normal 65 2 2 2" xfId="2791" xr:uid="{00000000-0005-0000-0000-000079140000}"/>
    <cellStyle name="Normal 65 2 2 2 2" xfId="5516" xr:uid="{00000000-0005-0000-0000-00007A140000}"/>
    <cellStyle name="Normal 65 2 2 3" xfId="3696" xr:uid="{00000000-0005-0000-0000-00007B140000}"/>
    <cellStyle name="Normal 65 2 2 4" xfId="4607" xr:uid="{00000000-0005-0000-0000-00007C140000}"/>
    <cellStyle name="Normal 65 2 3" xfId="2313" xr:uid="{00000000-0005-0000-0000-00007D140000}"/>
    <cellStyle name="Normal 65 2 3 2" xfId="5041" xr:uid="{00000000-0005-0000-0000-00007E140000}"/>
    <cellStyle name="Normal 65 2 4" xfId="3223" xr:uid="{00000000-0005-0000-0000-00007F140000}"/>
    <cellStyle name="Normal 65 2 5" xfId="4134" xr:uid="{00000000-0005-0000-0000-000080140000}"/>
    <cellStyle name="Normal 65 3" xfId="1192" xr:uid="{00000000-0005-0000-0000-000081140000}"/>
    <cellStyle name="Normal 65 3 2" xfId="1883" xr:uid="{00000000-0005-0000-0000-000082140000}"/>
    <cellStyle name="Normal 65 3 2 2" xfId="2792" xr:uid="{00000000-0005-0000-0000-000083140000}"/>
    <cellStyle name="Normal 65 3 2 2 2" xfId="5517" xr:uid="{00000000-0005-0000-0000-000084140000}"/>
    <cellStyle name="Normal 65 3 2 3" xfId="3697" xr:uid="{00000000-0005-0000-0000-000085140000}"/>
    <cellStyle name="Normal 65 3 2 4" xfId="4608" xr:uid="{00000000-0005-0000-0000-000086140000}"/>
    <cellStyle name="Normal 65 3 3" xfId="2314" xr:uid="{00000000-0005-0000-0000-000087140000}"/>
    <cellStyle name="Normal 65 3 3 2" xfId="5042" xr:uid="{00000000-0005-0000-0000-000088140000}"/>
    <cellStyle name="Normal 65 3 4" xfId="3224" xr:uid="{00000000-0005-0000-0000-000089140000}"/>
    <cellStyle name="Normal 65 3 5" xfId="4135" xr:uid="{00000000-0005-0000-0000-00008A140000}"/>
    <cellStyle name="Normal 65 4" xfId="1193" xr:uid="{00000000-0005-0000-0000-00008B140000}"/>
    <cellStyle name="Normal 65 4 2" xfId="1884" xr:uid="{00000000-0005-0000-0000-00008C140000}"/>
    <cellStyle name="Normal 65 4 2 2" xfId="2793" xr:uid="{00000000-0005-0000-0000-00008D140000}"/>
    <cellStyle name="Normal 65 4 2 2 2" xfId="5518" xr:uid="{00000000-0005-0000-0000-00008E140000}"/>
    <cellStyle name="Normal 65 4 2 3" xfId="3698" xr:uid="{00000000-0005-0000-0000-00008F140000}"/>
    <cellStyle name="Normal 65 4 2 4" xfId="4609" xr:uid="{00000000-0005-0000-0000-000090140000}"/>
    <cellStyle name="Normal 65 4 3" xfId="2315" xr:uid="{00000000-0005-0000-0000-000091140000}"/>
    <cellStyle name="Normal 65 4 3 2" xfId="5043" xr:uid="{00000000-0005-0000-0000-000092140000}"/>
    <cellStyle name="Normal 65 4 4" xfId="3225" xr:uid="{00000000-0005-0000-0000-000093140000}"/>
    <cellStyle name="Normal 65 4 5" xfId="4136" xr:uid="{00000000-0005-0000-0000-000094140000}"/>
    <cellStyle name="Normal 65 5" xfId="1881" xr:uid="{00000000-0005-0000-0000-000095140000}"/>
    <cellStyle name="Normal 65 5 2" xfId="2790" xr:uid="{00000000-0005-0000-0000-000096140000}"/>
    <cellStyle name="Normal 65 5 2 2" xfId="5515" xr:uid="{00000000-0005-0000-0000-000097140000}"/>
    <cellStyle name="Normal 65 5 3" xfId="3695" xr:uid="{00000000-0005-0000-0000-000098140000}"/>
    <cellStyle name="Normal 65 5 4" xfId="4606" xr:uid="{00000000-0005-0000-0000-000099140000}"/>
    <cellStyle name="Normal 65 6" xfId="2312" xr:uid="{00000000-0005-0000-0000-00009A140000}"/>
    <cellStyle name="Normal 65 6 2" xfId="5040" xr:uid="{00000000-0005-0000-0000-00009B140000}"/>
    <cellStyle name="Normal 65 6 3 3 2 2" xfId="3716" xr:uid="{00000000-0005-0000-0000-00009C140000}"/>
    <cellStyle name="Normal 65 6 3 5 2" xfId="3719" xr:uid="{00000000-0005-0000-0000-00009D140000}"/>
    <cellStyle name="Normal 65 7" xfId="3222" xr:uid="{00000000-0005-0000-0000-00009E140000}"/>
    <cellStyle name="Normal 65 8" xfId="3721" xr:uid="{00000000-0005-0000-0000-00009F140000}"/>
    <cellStyle name="Normal 65 9" xfId="4133" xr:uid="{00000000-0005-0000-0000-0000A0140000}"/>
    <cellStyle name="Normal 7" xfId="1541" xr:uid="{00000000-0005-0000-0000-0000A1140000}"/>
    <cellStyle name="Normal 7 2" xfId="1547" xr:uid="{00000000-0005-0000-0000-0000A2140000}"/>
    <cellStyle name="Normal 7 2 2" xfId="1345" xr:uid="{00000000-0005-0000-0000-0000A3140000}"/>
    <cellStyle name="Normal 7 2 2 2" xfId="2344" xr:uid="{00000000-0005-0000-0000-0000A4140000}"/>
    <cellStyle name="Normal 7 2 2 2 2" xfId="5069" xr:uid="{00000000-0005-0000-0000-0000A5140000}"/>
    <cellStyle name="Normal 7 2 2 3" xfId="3249" xr:uid="{00000000-0005-0000-0000-0000A6140000}"/>
    <cellStyle name="Normal 7 2 2 4" xfId="4160" xr:uid="{00000000-0005-0000-0000-0000A7140000}"/>
    <cellStyle name="Normal 7 2 3" xfId="2460" xr:uid="{00000000-0005-0000-0000-0000A8140000}"/>
    <cellStyle name="Normal 7 2 3 2" xfId="5185" xr:uid="{00000000-0005-0000-0000-0000A9140000}"/>
    <cellStyle name="Normal 7 2 4" xfId="3365" xr:uid="{00000000-0005-0000-0000-0000AA140000}"/>
    <cellStyle name="Normal 7 2 5" xfId="4276" xr:uid="{00000000-0005-0000-0000-0000AB140000}"/>
    <cellStyle name="Normal 7 3" xfId="1344" xr:uid="{00000000-0005-0000-0000-0000AC140000}"/>
    <cellStyle name="Normal 7 3 2" xfId="2343" xr:uid="{00000000-0005-0000-0000-0000AD140000}"/>
    <cellStyle name="Normal 7 3 2 2" xfId="5068" xr:uid="{00000000-0005-0000-0000-0000AE140000}"/>
    <cellStyle name="Normal 7 3 3" xfId="3248" xr:uid="{00000000-0005-0000-0000-0000AF140000}"/>
    <cellStyle name="Normal 7 3 4" xfId="4159" xr:uid="{00000000-0005-0000-0000-0000B0140000}"/>
    <cellStyle name="Normal 7 4" xfId="2457" xr:uid="{00000000-0005-0000-0000-0000B1140000}"/>
    <cellStyle name="Normal 7 4 2" xfId="5182" xr:uid="{00000000-0005-0000-0000-0000B2140000}"/>
    <cellStyle name="Normal 7 5" xfId="3362" xr:uid="{00000000-0005-0000-0000-0000B3140000}"/>
    <cellStyle name="Normal 7 6" xfId="4273" xr:uid="{00000000-0005-0000-0000-0000B4140000}"/>
    <cellStyle name="Normal 7_ESTRUCTURA" xfId="1343" xr:uid="{00000000-0005-0000-0000-0000B5140000}"/>
    <cellStyle name="Normal 78" xfId="1194" xr:uid="{00000000-0005-0000-0000-0000B6140000}"/>
    <cellStyle name="Normal 78 2" xfId="1195" xr:uid="{00000000-0005-0000-0000-0000B7140000}"/>
    <cellStyle name="Normal 78 2 2" xfId="1886" xr:uid="{00000000-0005-0000-0000-0000B8140000}"/>
    <cellStyle name="Normal 78 2 2 2" xfId="2795" xr:uid="{00000000-0005-0000-0000-0000B9140000}"/>
    <cellStyle name="Normal 78 2 2 2 2" xfId="5520" xr:uid="{00000000-0005-0000-0000-0000BA140000}"/>
    <cellStyle name="Normal 78 2 2 3" xfId="3700" xr:uid="{00000000-0005-0000-0000-0000BB140000}"/>
    <cellStyle name="Normal 78 2 2 4" xfId="4611" xr:uid="{00000000-0005-0000-0000-0000BC140000}"/>
    <cellStyle name="Normal 78 2 3" xfId="2317" xr:uid="{00000000-0005-0000-0000-0000BD140000}"/>
    <cellStyle name="Normal 78 2 3 2" xfId="5045" xr:uid="{00000000-0005-0000-0000-0000BE140000}"/>
    <cellStyle name="Normal 78 2 4" xfId="3227" xr:uid="{00000000-0005-0000-0000-0000BF140000}"/>
    <cellStyle name="Normal 78 2 5" xfId="4138" xr:uid="{00000000-0005-0000-0000-0000C0140000}"/>
    <cellStyle name="Normal 78 3" xfId="1196" xr:uid="{00000000-0005-0000-0000-0000C1140000}"/>
    <cellStyle name="Normal 78 3 2" xfId="1887" xr:uid="{00000000-0005-0000-0000-0000C2140000}"/>
    <cellStyle name="Normal 78 3 2 2" xfId="2796" xr:uid="{00000000-0005-0000-0000-0000C3140000}"/>
    <cellStyle name="Normal 78 3 2 2 2" xfId="5521" xr:uid="{00000000-0005-0000-0000-0000C4140000}"/>
    <cellStyle name="Normal 78 3 2 3" xfId="3701" xr:uid="{00000000-0005-0000-0000-0000C5140000}"/>
    <cellStyle name="Normal 78 3 2 4" xfId="4612" xr:uid="{00000000-0005-0000-0000-0000C6140000}"/>
    <cellStyle name="Normal 78 3 3" xfId="2318" xr:uid="{00000000-0005-0000-0000-0000C7140000}"/>
    <cellStyle name="Normal 78 3 3 2" xfId="5046" xr:uid="{00000000-0005-0000-0000-0000C8140000}"/>
    <cellStyle name="Normal 78 3 4" xfId="3228" xr:uid="{00000000-0005-0000-0000-0000C9140000}"/>
    <cellStyle name="Normal 78 3 5" xfId="4139" xr:uid="{00000000-0005-0000-0000-0000CA140000}"/>
    <cellStyle name="Normal 78 4" xfId="1197" xr:uid="{00000000-0005-0000-0000-0000CB140000}"/>
    <cellStyle name="Normal 78 4 2" xfId="1888" xr:uid="{00000000-0005-0000-0000-0000CC140000}"/>
    <cellStyle name="Normal 78 4 2 2" xfId="2797" xr:uid="{00000000-0005-0000-0000-0000CD140000}"/>
    <cellStyle name="Normal 78 4 2 2 2" xfId="5522" xr:uid="{00000000-0005-0000-0000-0000CE140000}"/>
    <cellStyle name="Normal 78 4 2 3" xfId="3702" xr:uid="{00000000-0005-0000-0000-0000CF140000}"/>
    <cellStyle name="Normal 78 4 2 4" xfId="4613" xr:uid="{00000000-0005-0000-0000-0000D0140000}"/>
    <cellStyle name="Normal 78 4 3" xfId="2319" xr:uid="{00000000-0005-0000-0000-0000D1140000}"/>
    <cellStyle name="Normal 78 4 3 2" xfId="5047" xr:uid="{00000000-0005-0000-0000-0000D2140000}"/>
    <cellStyle name="Normal 78 4 4" xfId="3229" xr:uid="{00000000-0005-0000-0000-0000D3140000}"/>
    <cellStyle name="Normal 78 4 5" xfId="4140" xr:uid="{00000000-0005-0000-0000-0000D4140000}"/>
    <cellStyle name="Normal 78 5" xfId="1885" xr:uid="{00000000-0005-0000-0000-0000D5140000}"/>
    <cellStyle name="Normal 78 5 2" xfId="2794" xr:uid="{00000000-0005-0000-0000-0000D6140000}"/>
    <cellStyle name="Normal 78 5 2 2" xfId="5519" xr:uid="{00000000-0005-0000-0000-0000D7140000}"/>
    <cellStyle name="Normal 78 5 3" xfId="3699" xr:uid="{00000000-0005-0000-0000-0000D8140000}"/>
    <cellStyle name="Normal 78 5 4" xfId="4610" xr:uid="{00000000-0005-0000-0000-0000D9140000}"/>
    <cellStyle name="Normal 78 6" xfId="2316" xr:uid="{00000000-0005-0000-0000-0000DA140000}"/>
    <cellStyle name="Normal 78 6 2" xfId="5044" xr:uid="{00000000-0005-0000-0000-0000DB140000}"/>
    <cellStyle name="Normal 78 7" xfId="3226" xr:uid="{00000000-0005-0000-0000-0000DC140000}"/>
    <cellStyle name="Normal 78 8" xfId="4137" xr:uid="{00000000-0005-0000-0000-0000DD140000}"/>
    <cellStyle name="Normal 8" xfId="1540" xr:uid="{00000000-0005-0000-0000-0000DE140000}"/>
    <cellStyle name="Normal 8 2" xfId="1342" xr:uid="{00000000-0005-0000-0000-0000DF140000}"/>
    <cellStyle name="Normal 8 2 2" xfId="2342" xr:uid="{00000000-0005-0000-0000-0000E0140000}"/>
    <cellStyle name="Normal 8 2 2 2" xfId="5067" xr:uid="{00000000-0005-0000-0000-0000E1140000}"/>
    <cellStyle name="Normal 8 2 3" xfId="3247" xr:uid="{00000000-0005-0000-0000-0000E2140000}"/>
    <cellStyle name="Normal 8 2 4" xfId="4158" xr:uid="{00000000-0005-0000-0000-0000E3140000}"/>
    <cellStyle name="Normal 8 3" xfId="2456" xr:uid="{00000000-0005-0000-0000-0000E4140000}"/>
    <cellStyle name="Normal 8 3 2" xfId="5181" xr:uid="{00000000-0005-0000-0000-0000E5140000}"/>
    <cellStyle name="Normal 8 4" xfId="3361" xr:uid="{00000000-0005-0000-0000-0000E6140000}"/>
    <cellStyle name="Normal 8 5" xfId="4272" xr:uid="{00000000-0005-0000-0000-0000E7140000}"/>
    <cellStyle name="Normal 81 2" xfId="1198" xr:uid="{00000000-0005-0000-0000-0000E8140000}"/>
    <cellStyle name="Normal 81 2 2" xfId="1889" xr:uid="{00000000-0005-0000-0000-0000E9140000}"/>
    <cellStyle name="Normal 81 2 2 2" xfId="2798" xr:uid="{00000000-0005-0000-0000-0000EA140000}"/>
    <cellStyle name="Normal 81 2 2 2 2" xfId="5523" xr:uid="{00000000-0005-0000-0000-0000EB140000}"/>
    <cellStyle name="Normal 81 2 2 3" xfId="3703" xr:uid="{00000000-0005-0000-0000-0000EC140000}"/>
    <cellStyle name="Normal 81 2 2 4" xfId="4614" xr:uid="{00000000-0005-0000-0000-0000ED140000}"/>
    <cellStyle name="Normal 81 2 3" xfId="2320" xr:uid="{00000000-0005-0000-0000-0000EE140000}"/>
    <cellStyle name="Normal 81 2 3 2" xfId="5048" xr:uid="{00000000-0005-0000-0000-0000EF140000}"/>
    <cellStyle name="Normal 81 2 4" xfId="3230" xr:uid="{00000000-0005-0000-0000-0000F0140000}"/>
    <cellStyle name="Normal 81 2 5" xfId="4141" xr:uid="{00000000-0005-0000-0000-0000F1140000}"/>
    <cellStyle name="Normal 81 3" xfId="1199" xr:uid="{00000000-0005-0000-0000-0000F2140000}"/>
    <cellStyle name="Normal 81 3 2" xfId="1890" xr:uid="{00000000-0005-0000-0000-0000F3140000}"/>
    <cellStyle name="Normal 81 3 2 2" xfId="2799" xr:uid="{00000000-0005-0000-0000-0000F4140000}"/>
    <cellStyle name="Normal 81 3 2 2 2" xfId="5524" xr:uid="{00000000-0005-0000-0000-0000F5140000}"/>
    <cellStyle name="Normal 81 3 2 3" xfId="3704" xr:uid="{00000000-0005-0000-0000-0000F6140000}"/>
    <cellStyle name="Normal 81 3 2 4" xfId="4615" xr:uid="{00000000-0005-0000-0000-0000F7140000}"/>
    <cellStyle name="Normal 81 3 3" xfId="2321" xr:uid="{00000000-0005-0000-0000-0000F8140000}"/>
    <cellStyle name="Normal 81 3 3 2" xfId="5049" xr:uid="{00000000-0005-0000-0000-0000F9140000}"/>
    <cellStyle name="Normal 81 3 4" xfId="3231" xr:uid="{00000000-0005-0000-0000-0000FA140000}"/>
    <cellStyle name="Normal 81 3 5" xfId="4142" xr:uid="{00000000-0005-0000-0000-0000FB140000}"/>
    <cellStyle name="Normal 81 4" xfId="1200" xr:uid="{00000000-0005-0000-0000-0000FC140000}"/>
    <cellStyle name="Normal 81 4 2" xfId="1891" xr:uid="{00000000-0005-0000-0000-0000FD140000}"/>
    <cellStyle name="Normal 81 4 2 2" xfId="2800" xr:uid="{00000000-0005-0000-0000-0000FE140000}"/>
    <cellStyle name="Normal 81 4 2 2 2" xfId="5525" xr:uid="{00000000-0005-0000-0000-0000FF140000}"/>
    <cellStyle name="Normal 81 4 2 3" xfId="3705" xr:uid="{00000000-0005-0000-0000-000000150000}"/>
    <cellStyle name="Normal 81 4 2 4" xfId="4616" xr:uid="{00000000-0005-0000-0000-000001150000}"/>
    <cellStyle name="Normal 81 4 3" xfId="2322" xr:uid="{00000000-0005-0000-0000-000002150000}"/>
    <cellStyle name="Normal 81 4 3 2" xfId="5050" xr:uid="{00000000-0005-0000-0000-000003150000}"/>
    <cellStyle name="Normal 81 4 4" xfId="3232" xr:uid="{00000000-0005-0000-0000-000004150000}"/>
    <cellStyle name="Normal 81 4 5" xfId="4143" xr:uid="{00000000-0005-0000-0000-000005150000}"/>
    <cellStyle name="Normal 84" xfId="1201" xr:uid="{00000000-0005-0000-0000-000006150000}"/>
    <cellStyle name="Normal 84 2" xfId="1202" xr:uid="{00000000-0005-0000-0000-000007150000}"/>
    <cellStyle name="Normal 84 2 2" xfId="1893" xr:uid="{00000000-0005-0000-0000-000008150000}"/>
    <cellStyle name="Normal 84 2 2 2" xfId="2802" xr:uid="{00000000-0005-0000-0000-000009150000}"/>
    <cellStyle name="Normal 84 2 2 2 2" xfId="5527" xr:uid="{00000000-0005-0000-0000-00000A150000}"/>
    <cellStyle name="Normal 84 2 2 3" xfId="3707" xr:uid="{00000000-0005-0000-0000-00000B150000}"/>
    <cellStyle name="Normal 84 2 2 4" xfId="4618" xr:uid="{00000000-0005-0000-0000-00000C150000}"/>
    <cellStyle name="Normal 84 2 3" xfId="2324" xr:uid="{00000000-0005-0000-0000-00000D150000}"/>
    <cellStyle name="Normal 84 2 3 2" xfId="5052" xr:uid="{00000000-0005-0000-0000-00000E150000}"/>
    <cellStyle name="Normal 84 2 4" xfId="3234" xr:uid="{00000000-0005-0000-0000-00000F150000}"/>
    <cellStyle name="Normal 84 2 5" xfId="4145" xr:uid="{00000000-0005-0000-0000-000010150000}"/>
    <cellStyle name="Normal 84 3" xfId="1203" xr:uid="{00000000-0005-0000-0000-000011150000}"/>
    <cellStyle name="Normal 84 3 2" xfId="1894" xr:uid="{00000000-0005-0000-0000-000012150000}"/>
    <cellStyle name="Normal 84 3 2 2" xfId="2803" xr:uid="{00000000-0005-0000-0000-000013150000}"/>
    <cellStyle name="Normal 84 3 2 2 2" xfId="5528" xr:uid="{00000000-0005-0000-0000-000014150000}"/>
    <cellStyle name="Normal 84 3 2 3" xfId="3708" xr:uid="{00000000-0005-0000-0000-000015150000}"/>
    <cellStyle name="Normal 84 3 2 4" xfId="4619" xr:uid="{00000000-0005-0000-0000-000016150000}"/>
    <cellStyle name="Normal 84 3 3" xfId="2325" xr:uid="{00000000-0005-0000-0000-000017150000}"/>
    <cellStyle name="Normal 84 3 3 2" xfId="5053" xr:uid="{00000000-0005-0000-0000-000018150000}"/>
    <cellStyle name="Normal 84 3 4" xfId="3235" xr:uid="{00000000-0005-0000-0000-000019150000}"/>
    <cellStyle name="Normal 84 3 5" xfId="4146" xr:uid="{00000000-0005-0000-0000-00001A150000}"/>
    <cellStyle name="Normal 84 4" xfId="1204" xr:uid="{00000000-0005-0000-0000-00001B150000}"/>
    <cellStyle name="Normal 84 4 2" xfId="1895" xr:uid="{00000000-0005-0000-0000-00001C150000}"/>
    <cellStyle name="Normal 84 4 2 2" xfId="2804" xr:uid="{00000000-0005-0000-0000-00001D150000}"/>
    <cellStyle name="Normal 84 4 2 2 2" xfId="5529" xr:uid="{00000000-0005-0000-0000-00001E150000}"/>
    <cellStyle name="Normal 84 4 2 3" xfId="3709" xr:uid="{00000000-0005-0000-0000-00001F150000}"/>
    <cellStyle name="Normal 84 4 2 4" xfId="4620" xr:uid="{00000000-0005-0000-0000-000020150000}"/>
    <cellStyle name="Normal 84 4 3" xfId="2326" xr:uid="{00000000-0005-0000-0000-000021150000}"/>
    <cellStyle name="Normal 84 4 3 2" xfId="5054" xr:uid="{00000000-0005-0000-0000-000022150000}"/>
    <cellStyle name="Normal 84 4 4" xfId="3236" xr:uid="{00000000-0005-0000-0000-000023150000}"/>
    <cellStyle name="Normal 84 4 5" xfId="4147" xr:uid="{00000000-0005-0000-0000-000024150000}"/>
    <cellStyle name="Normal 84 5" xfId="1892" xr:uid="{00000000-0005-0000-0000-000025150000}"/>
    <cellStyle name="Normal 84 5 2" xfId="2801" xr:uid="{00000000-0005-0000-0000-000026150000}"/>
    <cellStyle name="Normal 84 5 2 2" xfId="5526" xr:uid="{00000000-0005-0000-0000-000027150000}"/>
    <cellStyle name="Normal 84 5 3" xfId="3706" xr:uid="{00000000-0005-0000-0000-000028150000}"/>
    <cellStyle name="Normal 84 5 4" xfId="4617" xr:uid="{00000000-0005-0000-0000-000029150000}"/>
    <cellStyle name="Normal 84 6" xfId="2323" xr:uid="{00000000-0005-0000-0000-00002A150000}"/>
    <cellStyle name="Normal 84 6 2" xfId="5051" xr:uid="{00000000-0005-0000-0000-00002B150000}"/>
    <cellStyle name="Normal 84 7" xfId="3233" xr:uid="{00000000-0005-0000-0000-00002C150000}"/>
    <cellStyle name="Normal 84 8" xfId="4144" xr:uid="{00000000-0005-0000-0000-00002D150000}"/>
    <cellStyle name="Normal 9" xfId="1553" xr:uid="{00000000-0005-0000-0000-00002E150000}"/>
    <cellStyle name="Normal 9 2" xfId="1473" xr:uid="{00000000-0005-0000-0000-00002F150000}"/>
    <cellStyle name="Normal 9 2 2" xfId="1341" xr:uid="{00000000-0005-0000-0000-000030150000}"/>
    <cellStyle name="Normal 9 2 2 2" xfId="2341" xr:uid="{00000000-0005-0000-0000-000031150000}"/>
    <cellStyle name="Normal 9 2 2 2 2" xfId="5066" xr:uid="{00000000-0005-0000-0000-000032150000}"/>
    <cellStyle name="Normal 9 2 2 3" xfId="3246" xr:uid="{00000000-0005-0000-0000-000033150000}"/>
    <cellStyle name="Normal 9 2 2 4" xfId="4157" xr:uid="{00000000-0005-0000-0000-000034150000}"/>
    <cellStyle name="Normal 9 2 3" xfId="1340" xr:uid="{00000000-0005-0000-0000-000035150000}"/>
    <cellStyle name="Normal 9 2 3 2" xfId="2340" xr:uid="{00000000-0005-0000-0000-000036150000}"/>
    <cellStyle name="Normal 9 2 3 2 2" xfId="5065" xr:uid="{00000000-0005-0000-0000-000037150000}"/>
    <cellStyle name="Normal 9 2 3 3" xfId="3245" xr:uid="{00000000-0005-0000-0000-000038150000}"/>
    <cellStyle name="Normal 9 2 3 4" xfId="4156" xr:uid="{00000000-0005-0000-0000-000039150000}"/>
    <cellStyle name="Normal 9 2 4" xfId="2410" xr:uid="{00000000-0005-0000-0000-00003A150000}"/>
    <cellStyle name="Normal 9 2 4 2" xfId="5135" xr:uid="{00000000-0005-0000-0000-00003B150000}"/>
    <cellStyle name="Normal 9 2 5" xfId="3315" xr:uid="{00000000-0005-0000-0000-00003C150000}"/>
    <cellStyle name="Normal 9 2 6" xfId="4226" xr:uid="{00000000-0005-0000-0000-00003D150000}"/>
    <cellStyle name="Normal 9 3" xfId="1339" xr:uid="{00000000-0005-0000-0000-00003E150000}"/>
    <cellStyle name="Normal 9 3 2" xfId="1338" xr:uid="{00000000-0005-0000-0000-00003F150000}"/>
    <cellStyle name="Normal 9 3 2 2" xfId="2338" xr:uid="{00000000-0005-0000-0000-000040150000}"/>
    <cellStyle name="Normal 9 3 2 2 2" xfId="5063" xr:uid="{00000000-0005-0000-0000-000041150000}"/>
    <cellStyle name="Normal 9 3 2 3" xfId="3243" xr:uid="{00000000-0005-0000-0000-000042150000}"/>
    <cellStyle name="Normal 9 3 2 4" xfId="4154" xr:uid="{00000000-0005-0000-0000-000043150000}"/>
    <cellStyle name="Normal 9 3 3" xfId="2339" xr:uid="{00000000-0005-0000-0000-000044150000}"/>
    <cellStyle name="Normal 9 3 3 2" xfId="5064" xr:uid="{00000000-0005-0000-0000-000045150000}"/>
    <cellStyle name="Normal 9 3 4" xfId="3244" xr:uid="{00000000-0005-0000-0000-000046150000}"/>
    <cellStyle name="Normal 9 3 5" xfId="4155" xr:uid="{00000000-0005-0000-0000-000047150000}"/>
    <cellStyle name="Normal 9 4" xfId="1337" xr:uid="{00000000-0005-0000-0000-000048150000}"/>
    <cellStyle name="Normal 9 4 2" xfId="2337" xr:uid="{00000000-0005-0000-0000-000049150000}"/>
    <cellStyle name="Normal 9 4 2 2" xfId="5062" xr:uid="{00000000-0005-0000-0000-00004A150000}"/>
    <cellStyle name="Normal 9 4 3" xfId="3242" xr:uid="{00000000-0005-0000-0000-00004B150000}"/>
    <cellStyle name="Normal 9 4 4" xfId="4153" xr:uid="{00000000-0005-0000-0000-00004C150000}"/>
    <cellStyle name="Normal 9 5" xfId="1336" xr:uid="{00000000-0005-0000-0000-00004D150000}"/>
    <cellStyle name="Normal 9 6" xfId="1421" xr:uid="{00000000-0005-0000-0000-00004E150000}"/>
    <cellStyle name="Normal 9 6 2" xfId="2385" xr:uid="{00000000-0005-0000-0000-00004F150000}"/>
    <cellStyle name="Normal 9 6 2 2" xfId="5110" xr:uid="{00000000-0005-0000-0000-000050150000}"/>
    <cellStyle name="Normal 9 6 3" xfId="3290" xr:uid="{00000000-0005-0000-0000-000051150000}"/>
    <cellStyle name="Normal 9 6 4" xfId="4201" xr:uid="{00000000-0005-0000-0000-000052150000}"/>
    <cellStyle name="Normal 9_ESTRUCTURA" xfId="1335" xr:uid="{00000000-0005-0000-0000-000053150000}"/>
    <cellStyle name="Notas 2" xfId="1205" xr:uid="{00000000-0005-0000-0000-000054150000}"/>
    <cellStyle name="Notas 2 10" xfId="5583" xr:uid="{00000000-0005-0000-0000-000055150000}"/>
    <cellStyle name="Notas 2 10 2" xfId="5643" xr:uid="{00000000-0005-0000-0000-000056150000}"/>
    <cellStyle name="Notas 2 11" xfId="5547" xr:uid="{00000000-0005-0000-0000-000057150000}"/>
    <cellStyle name="Notas 2 11 2" xfId="5607" xr:uid="{00000000-0005-0000-0000-000058150000}"/>
    <cellStyle name="Notas 2 12" xfId="5578" xr:uid="{00000000-0005-0000-0000-000059150000}"/>
    <cellStyle name="Notas 2 12 2" xfId="5638" xr:uid="{00000000-0005-0000-0000-00005A150000}"/>
    <cellStyle name="Notas 2 13" xfId="5568" xr:uid="{00000000-0005-0000-0000-00005B150000}"/>
    <cellStyle name="Notas 2 13 2" xfId="5628" xr:uid="{00000000-0005-0000-0000-00005C150000}"/>
    <cellStyle name="Notas 2 14" xfId="5558" xr:uid="{00000000-0005-0000-0000-00005D150000}"/>
    <cellStyle name="Notas 2 14 2" xfId="5618" xr:uid="{00000000-0005-0000-0000-00005E150000}"/>
    <cellStyle name="Notas 2 2" xfId="1206" xr:uid="{00000000-0005-0000-0000-00005F150000}"/>
    <cellStyle name="Notas 2 2 10" xfId="5546" xr:uid="{00000000-0005-0000-0000-000060150000}"/>
    <cellStyle name="Notas 2 2 10 2" xfId="5606" xr:uid="{00000000-0005-0000-0000-000061150000}"/>
    <cellStyle name="Notas 2 2 11" xfId="5585" xr:uid="{00000000-0005-0000-0000-000062150000}"/>
    <cellStyle name="Notas 2 2 11 2" xfId="5645" xr:uid="{00000000-0005-0000-0000-000063150000}"/>
    <cellStyle name="Notas 2 2 12" xfId="5559" xr:uid="{00000000-0005-0000-0000-000064150000}"/>
    <cellStyle name="Notas 2 2 12 2" xfId="5619" xr:uid="{00000000-0005-0000-0000-000065150000}"/>
    <cellStyle name="Notas 2 2 13" xfId="5561" xr:uid="{00000000-0005-0000-0000-000066150000}"/>
    <cellStyle name="Notas 2 2 13 2" xfId="5621" xr:uid="{00000000-0005-0000-0000-000067150000}"/>
    <cellStyle name="Notas 2 2 2" xfId="2328" xr:uid="{00000000-0005-0000-0000-000068150000}"/>
    <cellStyle name="Notas 2 2 2 2" xfId="4626" xr:uid="{00000000-0005-0000-0000-000069150000}"/>
    <cellStyle name="Notas 2 2 2 3" xfId="5587" xr:uid="{00000000-0005-0000-0000-00006A150000}"/>
    <cellStyle name="Notas 2 2 3" xfId="2810" xr:uid="{00000000-0005-0000-0000-00006B150000}"/>
    <cellStyle name="Notas 2 2 3 2" xfId="5588" xr:uid="{00000000-0005-0000-0000-00006C150000}"/>
    <cellStyle name="Notas 2 2 4" xfId="5536" xr:uid="{00000000-0005-0000-0000-00006D150000}"/>
    <cellStyle name="Notas 2 2 4 2" xfId="5599" xr:uid="{00000000-0005-0000-0000-00006E150000}"/>
    <cellStyle name="Notas 2 2 5" xfId="5554" xr:uid="{00000000-0005-0000-0000-00006F150000}"/>
    <cellStyle name="Notas 2 2 5 2" xfId="5614" xr:uid="{00000000-0005-0000-0000-000070150000}"/>
    <cellStyle name="Notas 2 2 6" xfId="5544" xr:uid="{00000000-0005-0000-0000-000071150000}"/>
    <cellStyle name="Notas 2 2 6 2" xfId="5604" xr:uid="{00000000-0005-0000-0000-000072150000}"/>
    <cellStyle name="Notas 2 2 7" xfId="5555" xr:uid="{00000000-0005-0000-0000-000073150000}"/>
    <cellStyle name="Notas 2 2 7 2" xfId="5615" xr:uid="{00000000-0005-0000-0000-000074150000}"/>
    <cellStyle name="Notas 2 2 8" xfId="5571" xr:uid="{00000000-0005-0000-0000-000075150000}"/>
    <cellStyle name="Notas 2 2 8 2" xfId="5631" xr:uid="{00000000-0005-0000-0000-000076150000}"/>
    <cellStyle name="Notas 2 2 9" xfId="5551" xr:uid="{00000000-0005-0000-0000-000077150000}"/>
    <cellStyle name="Notas 2 2 9 2" xfId="5611" xr:uid="{00000000-0005-0000-0000-000078150000}"/>
    <cellStyle name="Notas 2 3" xfId="2327" xr:uid="{00000000-0005-0000-0000-000079150000}"/>
    <cellStyle name="Notas 2 3 2" xfId="5538" xr:uid="{00000000-0005-0000-0000-00007A150000}"/>
    <cellStyle name="Notas 2 3 3" xfId="5600" xr:uid="{00000000-0005-0000-0000-00007B150000}"/>
    <cellStyle name="Notas 2 4" xfId="2809" xr:uid="{00000000-0005-0000-0000-00007C150000}"/>
    <cellStyle name="Notas 2 4 2" xfId="5591" xr:uid="{00000000-0005-0000-0000-00007D150000}"/>
    <cellStyle name="Notas 2 5" xfId="5534" xr:uid="{00000000-0005-0000-0000-00007E150000}"/>
    <cellStyle name="Notas 2 5 2" xfId="5597" xr:uid="{00000000-0005-0000-0000-00007F150000}"/>
    <cellStyle name="Notas 2 6" xfId="5553" xr:uid="{00000000-0005-0000-0000-000080150000}"/>
    <cellStyle name="Notas 2 6 2" xfId="5613" xr:uid="{00000000-0005-0000-0000-000081150000}"/>
    <cellStyle name="Notas 2 7" xfId="5586" xr:uid="{00000000-0005-0000-0000-000082150000}"/>
    <cellStyle name="Notas 2 7 2" xfId="5646" xr:uid="{00000000-0005-0000-0000-000083150000}"/>
    <cellStyle name="Notas 2 8" xfId="5569" xr:uid="{00000000-0005-0000-0000-000084150000}"/>
    <cellStyle name="Notas 2 8 2" xfId="5629" xr:uid="{00000000-0005-0000-0000-000085150000}"/>
    <cellStyle name="Notas 2 9" xfId="5577" xr:uid="{00000000-0005-0000-0000-000086150000}"/>
    <cellStyle name="Notas 2 9 2" xfId="5637" xr:uid="{00000000-0005-0000-0000-000087150000}"/>
    <cellStyle name="Porcentaje" xfId="1217" builtinId="5"/>
    <cellStyle name="Porcentaje 10" xfId="1429" xr:uid="{00000000-0005-0000-0000-000089150000}"/>
    <cellStyle name="Porcentaje 10 2" xfId="2388" xr:uid="{00000000-0005-0000-0000-00008A150000}"/>
    <cellStyle name="Porcentaje 10 2 2" xfId="5113" xr:uid="{00000000-0005-0000-0000-00008B150000}"/>
    <cellStyle name="Porcentaje 10 3" xfId="3293" xr:uid="{00000000-0005-0000-0000-00008C150000}"/>
    <cellStyle name="Porcentaje 10 4" xfId="4204" xr:uid="{00000000-0005-0000-0000-00008D150000}"/>
    <cellStyle name="Porcentaje 11" xfId="1496" xr:uid="{00000000-0005-0000-0000-00008E150000}"/>
    <cellStyle name="Porcentaje 12" xfId="1334" xr:uid="{00000000-0005-0000-0000-00008F150000}"/>
    <cellStyle name="Porcentaje 13" xfId="1899" xr:uid="{00000000-0005-0000-0000-000090150000}"/>
    <cellStyle name="Porcentaje 13 2" xfId="2808" xr:uid="{00000000-0005-0000-0000-000091150000}"/>
    <cellStyle name="Porcentaje 13 2 2" xfId="5533" xr:uid="{00000000-0005-0000-0000-000092150000}"/>
    <cellStyle name="Porcentaje 13 3" xfId="3713" xr:uid="{00000000-0005-0000-0000-000093150000}"/>
    <cellStyle name="Porcentaje 13 4" xfId="4624" xr:uid="{00000000-0005-0000-0000-000094150000}"/>
    <cellStyle name="Porcentaje 2" xfId="1207" xr:uid="{00000000-0005-0000-0000-000095150000}"/>
    <cellStyle name="Porcentaje 2 2" xfId="1208" xr:uid="{00000000-0005-0000-0000-000096150000}"/>
    <cellStyle name="Porcentaje 2 2 2" xfId="1332" xr:uid="{00000000-0005-0000-0000-000097150000}"/>
    <cellStyle name="Porcentaje 2 2 3" xfId="1333" xr:uid="{00000000-0005-0000-0000-000098150000}"/>
    <cellStyle name="Porcentaje 2 2 3 2" xfId="2336" xr:uid="{00000000-0005-0000-0000-000099150000}"/>
    <cellStyle name="Porcentaje 2 2 3 2 2" xfId="5061" xr:uid="{00000000-0005-0000-0000-00009A150000}"/>
    <cellStyle name="Porcentaje 2 2 3 3" xfId="3241" xr:uid="{00000000-0005-0000-0000-00009B150000}"/>
    <cellStyle name="Porcentaje 2 2 3 4" xfId="4152" xr:uid="{00000000-0005-0000-0000-00009C150000}"/>
    <cellStyle name="Porcentaje 2 3" xfId="1209" xr:uid="{00000000-0005-0000-0000-00009D150000}"/>
    <cellStyle name="Porcentaje 2 3 2" xfId="1210" xr:uid="{00000000-0005-0000-0000-00009E150000}"/>
    <cellStyle name="Porcentaje 2 3 3" xfId="1331" xr:uid="{00000000-0005-0000-0000-00009F150000}"/>
    <cellStyle name="Porcentaje 2 4" xfId="1211" xr:uid="{00000000-0005-0000-0000-0000A0150000}"/>
    <cellStyle name="Porcentaje 2 5" xfId="1472" xr:uid="{00000000-0005-0000-0000-0000A1150000}"/>
    <cellStyle name="Porcentaje 2 5 2" xfId="2409" xr:uid="{00000000-0005-0000-0000-0000A2150000}"/>
    <cellStyle name="Porcentaje 2 5 2 2" xfId="5134" xr:uid="{00000000-0005-0000-0000-0000A3150000}"/>
    <cellStyle name="Porcentaje 2 5 3" xfId="3314" xr:uid="{00000000-0005-0000-0000-0000A4150000}"/>
    <cellStyle name="Porcentaje 2 5 4" xfId="4225" xr:uid="{00000000-0005-0000-0000-0000A5150000}"/>
    <cellStyle name="Porcentaje 3" xfId="1212" xr:uid="{00000000-0005-0000-0000-0000A6150000}"/>
    <cellStyle name="Porcentaje 3 2" xfId="1213" xr:uid="{00000000-0005-0000-0000-0000A7150000}"/>
    <cellStyle name="Porcentaje 3 2 2" xfId="1330" xr:uid="{00000000-0005-0000-0000-0000A8150000}"/>
    <cellStyle name="Porcentaje 3 2 2 2" xfId="2335" xr:uid="{00000000-0005-0000-0000-0000A9150000}"/>
    <cellStyle name="Porcentaje 3 2 2 2 2" xfId="5060" xr:uid="{00000000-0005-0000-0000-0000AA150000}"/>
    <cellStyle name="Porcentaje 3 2 2 3" xfId="3240" xr:uid="{00000000-0005-0000-0000-0000AB150000}"/>
    <cellStyle name="Porcentaje 3 2 2 4" xfId="4151" xr:uid="{00000000-0005-0000-0000-0000AC150000}"/>
    <cellStyle name="Porcentaje 3 3" xfId="1329" xr:uid="{00000000-0005-0000-0000-0000AD150000}"/>
    <cellStyle name="Porcentaje 3 4" xfId="1423" xr:uid="{00000000-0005-0000-0000-0000AE150000}"/>
    <cellStyle name="Porcentaje 3 5" xfId="1469" xr:uid="{00000000-0005-0000-0000-0000AF150000}"/>
    <cellStyle name="Porcentaje 3 5 2" xfId="2407" xr:uid="{00000000-0005-0000-0000-0000B0150000}"/>
    <cellStyle name="Porcentaje 3 5 2 2" xfId="5132" xr:uid="{00000000-0005-0000-0000-0000B1150000}"/>
    <cellStyle name="Porcentaje 3 5 3" xfId="3312" xr:uid="{00000000-0005-0000-0000-0000B2150000}"/>
    <cellStyle name="Porcentaje 3 5 4" xfId="4223" xr:uid="{00000000-0005-0000-0000-0000B3150000}"/>
    <cellStyle name="Porcentaje 4" xfId="1214" xr:uid="{00000000-0005-0000-0000-0000B4150000}"/>
    <cellStyle name="Porcentaje 4 2" xfId="1328" xr:uid="{00000000-0005-0000-0000-0000B5150000}"/>
    <cellStyle name="Porcentaje 5" xfId="1215" xr:uid="{00000000-0005-0000-0000-0000B6150000}"/>
    <cellStyle name="Porcentaje 5 2" xfId="1327" xr:uid="{00000000-0005-0000-0000-0000B7150000}"/>
    <cellStyle name="Porcentaje 5 2 2" xfId="2334" xr:uid="{00000000-0005-0000-0000-0000B8150000}"/>
    <cellStyle name="Porcentaje 5 2 2 2" xfId="5059" xr:uid="{00000000-0005-0000-0000-0000B9150000}"/>
    <cellStyle name="Porcentaje 5 2 3" xfId="3239" xr:uid="{00000000-0005-0000-0000-0000BA150000}"/>
    <cellStyle name="Porcentaje 5 2 4" xfId="4150" xr:uid="{00000000-0005-0000-0000-0000BB150000}"/>
    <cellStyle name="Porcentaje 5 3" xfId="1455" xr:uid="{00000000-0005-0000-0000-0000BC150000}"/>
    <cellStyle name="Porcentaje 5 3 2" xfId="2403" xr:uid="{00000000-0005-0000-0000-0000BD150000}"/>
    <cellStyle name="Porcentaje 5 3 2 2" xfId="5128" xr:uid="{00000000-0005-0000-0000-0000BE150000}"/>
    <cellStyle name="Porcentaje 5 3 3" xfId="3308" xr:uid="{00000000-0005-0000-0000-0000BF150000}"/>
    <cellStyle name="Porcentaje 5 3 4" xfId="4219" xr:uid="{00000000-0005-0000-0000-0000C0150000}"/>
    <cellStyle name="Porcentaje 6" xfId="1216" xr:uid="{00000000-0005-0000-0000-0000C1150000}"/>
    <cellStyle name="Porcentaje 7" xfId="1896" xr:uid="{00000000-0005-0000-0000-0000C2150000}"/>
    <cellStyle name="Porcentaje 7 2" xfId="2805" xr:uid="{00000000-0005-0000-0000-0000C3150000}"/>
    <cellStyle name="Porcentaje 7 2 2" xfId="5530" xr:uid="{00000000-0005-0000-0000-0000C4150000}"/>
    <cellStyle name="Porcentaje 7 3" xfId="3710" xr:uid="{00000000-0005-0000-0000-0000C5150000}"/>
    <cellStyle name="Porcentaje 7 4" xfId="4621" xr:uid="{00000000-0005-0000-0000-0000C6150000}"/>
    <cellStyle name="Porcentaje 8" xfId="1439" xr:uid="{00000000-0005-0000-0000-0000C7150000}"/>
    <cellStyle name="Porcentaje 8 2" xfId="2394" xr:uid="{00000000-0005-0000-0000-0000C8150000}"/>
    <cellStyle name="Porcentaje 8 2 2" xfId="5119" xr:uid="{00000000-0005-0000-0000-0000C9150000}"/>
    <cellStyle name="Porcentaje 8 3" xfId="3299" xr:uid="{00000000-0005-0000-0000-0000CA150000}"/>
    <cellStyle name="Porcentaje 8 4" xfId="4210" xr:uid="{00000000-0005-0000-0000-0000CB150000}"/>
    <cellStyle name="Porcentaje 9" xfId="1436" xr:uid="{00000000-0005-0000-0000-0000CC150000}"/>
    <cellStyle name="Porcentaje 9 2" xfId="1326" xr:uid="{00000000-0005-0000-0000-0000CD150000}"/>
    <cellStyle name="Porcentaje 9 3" xfId="2391" xr:uid="{00000000-0005-0000-0000-0000CE150000}"/>
    <cellStyle name="Porcentaje 9 3 2" xfId="5116" xr:uid="{00000000-0005-0000-0000-0000CF150000}"/>
    <cellStyle name="Porcentaje 9 4" xfId="3296" xr:uid="{00000000-0005-0000-0000-0000D0150000}"/>
    <cellStyle name="Porcentaje 9 5" xfId="4207" xr:uid="{00000000-0005-0000-0000-0000D1150000}"/>
    <cellStyle name="Porcentual 2" xfId="1218" xr:uid="{00000000-0005-0000-0000-0000D2150000}"/>
    <cellStyle name="Porcentual 2 2" xfId="1219" xr:uid="{00000000-0005-0000-0000-0000D3150000}"/>
    <cellStyle name="Porcentual 2 2 2" xfId="1325" xr:uid="{00000000-0005-0000-0000-0000D4150000}"/>
    <cellStyle name="Porcentual 2 2 2 2" xfId="2333" xr:uid="{00000000-0005-0000-0000-0000D5150000}"/>
    <cellStyle name="Porcentual 2 2 2 2 2" xfId="5058" xr:uid="{00000000-0005-0000-0000-0000D6150000}"/>
    <cellStyle name="Porcentual 2 2 2 3" xfId="3238" xr:uid="{00000000-0005-0000-0000-0000D7150000}"/>
    <cellStyle name="Porcentual 2 2 2 4" xfId="4149" xr:uid="{00000000-0005-0000-0000-0000D8150000}"/>
    <cellStyle name="Porcentual 2 3" xfId="1324" xr:uid="{00000000-0005-0000-0000-0000D9150000}"/>
    <cellStyle name="Porcentual 2 4" xfId="1539" xr:uid="{00000000-0005-0000-0000-0000DA150000}"/>
    <cellStyle name="Porcentual 2 4 2" xfId="2455" xr:uid="{00000000-0005-0000-0000-0000DB150000}"/>
    <cellStyle name="Porcentual 2 4 2 2" xfId="5180" xr:uid="{00000000-0005-0000-0000-0000DC150000}"/>
    <cellStyle name="Porcentual 2 4 3" xfId="3360" xr:uid="{00000000-0005-0000-0000-0000DD150000}"/>
    <cellStyle name="Porcentual 2 4 4" xfId="4271" xr:uid="{00000000-0005-0000-0000-0000DE150000}"/>
    <cellStyle name="Porcentual 3" xfId="1550" xr:uid="{00000000-0005-0000-0000-0000DF150000}"/>
    <cellStyle name="Porcentual 3 2" xfId="1220" xr:uid="{00000000-0005-0000-0000-0000E0150000}"/>
    <cellStyle name="Porcentual 3 2 2" xfId="1221" xr:uid="{00000000-0005-0000-0000-0000E1150000}"/>
    <cellStyle name="Porcentual 3 2 3" xfId="1321" xr:uid="{00000000-0005-0000-0000-0000E2150000}"/>
    <cellStyle name="Porcentual 3 3" xfId="1222" xr:uid="{00000000-0005-0000-0000-0000E3150000}"/>
    <cellStyle name="Porcentual 4" xfId="1454" xr:uid="{00000000-0005-0000-0000-0000E4150000}"/>
    <cellStyle name="Porcentual 4 2" xfId="1323" xr:uid="{00000000-0005-0000-0000-0000E5150000}"/>
    <cellStyle name="Porcentual 74" xfId="1223" xr:uid="{00000000-0005-0000-0000-0000E6150000}"/>
    <cellStyle name="Porcentual 74 2" xfId="1224" xr:uid="{00000000-0005-0000-0000-0000E7150000}"/>
    <cellStyle name="Porcentual 74 2 2" xfId="1225" xr:uid="{00000000-0005-0000-0000-0000E8150000}"/>
    <cellStyle name="Porcentual 76" xfId="1226" xr:uid="{00000000-0005-0000-0000-0000E9150000}"/>
    <cellStyle name="Porcentual 76 2" xfId="1227" xr:uid="{00000000-0005-0000-0000-0000EA150000}"/>
    <cellStyle name="Porcentual 77" xfId="1228" xr:uid="{00000000-0005-0000-0000-0000EB150000}"/>
    <cellStyle name="Porcentual 77 2" xfId="1229" xr:uid="{00000000-0005-0000-0000-0000EC150000}"/>
    <cellStyle name="Porcentual 78" xfId="1230" xr:uid="{00000000-0005-0000-0000-0000ED150000}"/>
    <cellStyle name="Porcentual 78 2" xfId="1231" xr:uid="{00000000-0005-0000-0000-0000EE150000}"/>
    <cellStyle name="Salida 2" xfId="1232" xr:uid="{00000000-0005-0000-0000-0000EF150000}"/>
    <cellStyle name="Salida 2 10" xfId="5552" xr:uid="{00000000-0005-0000-0000-0000F0150000}"/>
    <cellStyle name="Salida 2 10 2" xfId="5612" xr:uid="{00000000-0005-0000-0000-0000F1150000}"/>
    <cellStyle name="Salida 2 11" xfId="5563" xr:uid="{00000000-0005-0000-0000-0000F2150000}"/>
    <cellStyle name="Salida 2 11 2" xfId="5623" xr:uid="{00000000-0005-0000-0000-0000F3150000}"/>
    <cellStyle name="Salida 2 12" xfId="5545" xr:uid="{00000000-0005-0000-0000-0000F4150000}"/>
    <cellStyle name="Salida 2 12 2" xfId="5605" xr:uid="{00000000-0005-0000-0000-0000F5150000}"/>
    <cellStyle name="Salida 2 13" xfId="5582" xr:uid="{00000000-0005-0000-0000-0000F6150000}"/>
    <cellStyle name="Salida 2 13 2" xfId="5642" xr:uid="{00000000-0005-0000-0000-0000F7150000}"/>
    <cellStyle name="Salida 2 2" xfId="2329" xr:uid="{00000000-0005-0000-0000-0000F8150000}"/>
    <cellStyle name="Salida 2 2 2" xfId="5539" xr:uid="{00000000-0005-0000-0000-0000F9150000}"/>
    <cellStyle name="Salida 2 2 3" xfId="5601" xr:uid="{00000000-0005-0000-0000-0000FA150000}"/>
    <cellStyle name="Salida 2 3" xfId="2811" xr:uid="{00000000-0005-0000-0000-0000FB150000}"/>
    <cellStyle name="Salida 2 3 2" xfId="5592" xr:uid="{00000000-0005-0000-0000-0000FC150000}"/>
    <cellStyle name="Salida 2 4" xfId="5055" xr:uid="{00000000-0005-0000-0000-0000FD150000}"/>
    <cellStyle name="Salida 2 4 2" xfId="5594" xr:uid="{00000000-0005-0000-0000-0000FE150000}"/>
    <cellStyle name="Salida 2 5" xfId="5557" xr:uid="{00000000-0005-0000-0000-0000FF150000}"/>
    <cellStyle name="Salida 2 5 2" xfId="5617" xr:uid="{00000000-0005-0000-0000-000000160000}"/>
    <cellStyle name="Salida 2 6" xfId="5581" xr:uid="{00000000-0005-0000-0000-000001160000}"/>
    <cellStyle name="Salida 2 6 2" xfId="5641" xr:uid="{00000000-0005-0000-0000-000002160000}"/>
    <cellStyle name="Salida 2 7" xfId="5548" xr:uid="{00000000-0005-0000-0000-000003160000}"/>
    <cellStyle name="Salida 2 7 2" xfId="5608" xr:uid="{00000000-0005-0000-0000-000004160000}"/>
    <cellStyle name="Salida 2 8" xfId="5584" xr:uid="{00000000-0005-0000-0000-000005160000}"/>
    <cellStyle name="Salida 2 8 2" xfId="5644" xr:uid="{00000000-0005-0000-0000-000006160000}"/>
    <cellStyle name="Salida 2 9" xfId="5580" xr:uid="{00000000-0005-0000-0000-000007160000}"/>
    <cellStyle name="Salida 2 9 2" xfId="5640" xr:uid="{00000000-0005-0000-0000-000008160000}"/>
    <cellStyle name="Texto de advertencia 2" xfId="1233" xr:uid="{00000000-0005-0000-0000-000009160000}"/>
    <cellStyle name="Texto explicativo 2" xfId="1234" xr:uid="{00000000-0005-0000-0000-00000A160000}"/>
    <cellStyle name="Título 1 2" xfId="1235" xr:uid="{00000000-0005-0000-0000-00000B160000}"/>
    <cellStyle name="Título 2 2" xfId="1236" xr:uid="{00000000-0005-0000-0000-00000C160000}"/>
    <cellStyle name="Título 3 2" xfId="1237" xr:uid="{00000000-0005-0000-0000-00000D160000}"/>
    <cellStyle name="Título 4" xfId="1238" xr:uid="{00000000-0005-0000-0000-00000E160000}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107674</xdr:colOff>
      <xdr:row>0</xdr:row>
      <xdr:rowOff>41413</xdr:rowOff>
    </xdr:from>
    <xdr:to>
      <xdr:col>0</xdr:col>
      <xdr:colOff>1336183</xdr:colOff>
      <xdr:row>2</xdr:row>
      <xdr:rowOff>251966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07B9096A-BFC0-4C88-A338-C191C416D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674" y="41413"/>
          <a:ext cx="1228509" cy="59155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eruiz\Documents\FLUJOS%20DE%20CAJA%20A%202014\FLUJO%20DE%20CAJA%202014\FLUJO%20DE%20CAJA%202014%20ENERO%20-%201%203%20DE%20MARZO%2014%20actualizad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l-tp-03-3016\COMPARTIDA%20OP\Users\VAIO\AppData\Roaming\Microsoft\Excel\formato%20para%20la%20programacion%20PPTO%202017EDGAR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ACTUALIZADO"/>
      <sheetName val="FLUJO CRUZADO"/>
      <sheetName val="COMPARATIVO"/>
      <sheetName val="METAS-PRESUPUESTO"/>
      <sheetName val="METAS ACUMULADAS2014"/>
      <sheetName val="Metas Acum 2012"/>
      <sheetName val="Metas acu A 2013"/>
      <sheetName val="flujo 2013"/>
      <sheetName val="flujo 2012"/>
      <sheetName val="flujo 2011"/>
      <sheetName val="flujo -2010"/>
      <sheetName val="FCR 2010-2014"/>
      <sheetName val="consolidado fujos de caja"/>
      <sheetName val="CUANTAS X PAG 2014"/>
      <sheetName val="GASTOS DE abril 14"/>
      <sheetName val="ENE-2014 P"/>
      <sheetName val="FEB-2014P"/>
      <sheetName val="FCR 2010-2014 (2)"/>
      <sheetName val="FC proy vs real 2014"/>
      <sheetName val="Mar-14"/>
      <sheetName val="consolidado de Ingresos"/>
      <sheetName val="Ing marz14"/>
      <sheetName val="CxPMarz14"/>
      <sheetName val="gas marz 14"/>
      <sheetName val="Gastos totales"/>
      <sheetName val="PTO vig 2014."/>
      <sheetName val="PRES- GAST VIGENTE"/>
      <sheetName val="Gast compromi"/>
      <sheetName val="Gastos giros"/>
      <sheetName val="CDP"/>
      <sheetName val="REGISTROS"/>
      <sheetName val="CXP VIGENTE"/>
      <sheetName val="cxp total pagos"/>
      <sheetName val="Hoja4"/>
      <sheetName val="Hoja1"/>
      <sheetName val="Hoja2"/>
      <sheetName val="Hoja3"/>
    </sheetNames>
    <sheetDataSet>
      <sheetData sheetId="0">
        <row r="1">
          <cell r="D1">
            <v>41640</v>
          </cell>
          <cell r="E1">
            <v>41671</v>
          </cell>
          <cell r="F1">
            <v>41699</v>
          </cell>
          <cell r="G1">
            <v>41730</v>
          </cell>
          <cell r="H1">
            <v>41760</v>
          </cell>
          <cell r="I1">
            <v>41791</v>
          </cell>
          <cell r="J1">
            <v>41821</v>
          </cell>
          <cell r="K1">
            <v>41852</v>
          </cell>
          <cell r="L1">
            <v>41883</v>
          </cell>
          <cell r="M1">
            <v>41913</v>
          </cell>
          <cell r="N1">
            <v>41944</v>
          </cell>
          <cell r="O1">
            <v>41974</v>
          </cell>
        </row>
        <row r="2">
          <cell r="B2" t="str">
            <v xml:space="preserve"> FLUJO DE CAJA PROYECTADO - ESTRUCTURA 2014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1063000</v>
          </cell>
          <cell r="D6">
            <v>1063000</v>
          </cell>
          <cell r="E6">
            <v>1023889.3308328664</v>
          </cell>
          <cell r="F6">
            <v>1573508.0830355554</v>
          </cell>
          <cell r="G6">
            <v>1385984.8390496008</v>
          </cell>
          <cell r="H6">
            <v>1218697.6485996621</v>
          </cell>
          <cell r="I6">
            <v>1081112.0369218425</v>
          </cell>
          <cell r="J6">
            <v>978303.84632680123</v>
          </cell>
          <cell r="K6">
            <v>820648.01031157002</v>
          </cell>
          <cell r="L6">
            <v>725251.52858173789</v>
          </cell>
          <cell r="M6">
            <v>632304.27225947171</v>
          </cell>
          <cell r="N6">
            <v>545748.42147224792</v>
          </cell>
          <cell r="O6">
            <v>432250.18042491766</v>
          </cell>
        </row>
        <row r="8">
          <cell r="B8" t="str">
            <v xml:space="preserve">B.   INGRESOS VIGENCIA </v>
          </cell>
          <cell r="C8">
            <v>2975035.9906777414</v>
          </cell>
          <cell r="D8">
            <v>207761.2164269643</v>
          </cell>
          <cell r="E8">
            <v>903467.77152470301</v>
          </cell>
          <cell r="F8">
            <v>184991.69946159801</v>
          </cell>
          <cell r="G8">
            <v>189827.60568101954</v>
          </cell>
          <cell r="H8">
            <v>190299.74030662226</v>
          </cell>
          <cell r="I8">
            <v>171956.35878545069</v>
          </cell>
          <cell r="J8">
            <v>188453.4076944399</v>
          </cell>
          <cell r="K8">
            <v>187867.53721179877</v>
          </cell>
          <cell r="L8">
            <v>196491.08361524128</v>
          </cell>
          <cell r="M8">
            <v>190026.98569820286</v>
          </cell>
          <cell r="N8">
            <v>179175.2107471874</v>
          </cell>
          <cell r="O8">
            <v>184717.3735245135</v>
          </cell>
        </row>
        <row r="9">
          <cell r="B9" t="str">
            <v>Cartera Hipotecaria</v>
          </cell>
          <cell r="C9">
            <v>1002789</v>
          </cell>
          <cell r="D9">
            <v>93288</v>
          </cell>
          <cell r="E9">
            <v>151299</v>
          </cell>
          <cell r="F9">
            <v>80604</v>
          </cell>
          <cell r="G9">
            <v>81139</v>
          </cell>
          <cell r="H9">
            <v>79423</v>
          </cell>
          <cell r="I9">
            <v>66502</v>
          </cell>
          <cell r="J9">
            <v>81328</v>
          </cell>
          <cell r="K9">
            <v>74162</v>
          </cell>
          <cell r="L9">
            <v>76760</v>
          </cell>
          <cell r="M9">
            <v>76967</v>
          </cell>
          <cell r="N9">
            <v>67768</v>
          </cell>
          <cell r="O9">
            <v>73549</v>
          </cell>
        </row>
        <row r="10">
          <cell r="B10" t="str">
            <v xml:space="preserve">  Recaudo Tesorería</v>
          </cell>
          <cell r="C10">
            <v>858687</v>
          </cell>
          <cell r="D10">
            <v>72296</v>
          </cell>
          <cell r="E10">
            <v>69342</v>
          </cell>
          <cell r="F10">
            <v>72296</v>
          </cell>
          <cell r="G10">
            <v>69342</v>
          </cell>
          <cell r="H10">
            <v>75250</v>
          </cell>
          <cell r="I10">
            <v>63435</v>
          </cell>
          <cell r="J10">
            <v>78204</v>
          </cell>
          <cell r="K10">
            <v>69342</v>
          </cell>
          <cell r="L10">
            <v>75248</v>
          </cell>
          <cell r="M10">
            <v>75250</v>
          </cell>
          <cell r="N10">
            <v>66387</v>
          </cell>
          <cell r="O10">
            <v>72295</v>
          </cell>
        </row>
        <row r="11">
          <cell r="B11" t="str">
            <v xml:space="preserve">  Abono de Cesantías</v>
          </cell>
          <cell r="C11">
            <v>144102</v>
          </cell>
          <cell r="D11">
            <v>20992</v>
          </cell>
          <cell r="E11">
            <v>81957</v>
          </cell>
          <cell r="F11">
            <v>8308</v>
          </cell>
          <cell r="G11">
            <v>11797</v>
          </cell>
          <cell r="H11">
            <v>4173</v>
          </cell>
          <cell r="I11">
            <v>3067</v>
          </cell>
          <cell r="J11">
            <v>3124</v>
          </cell>
          <cell r="K11">
            <v>4820</v>
          </cell>
          <cell r="L11">
            <v>1512</v>
          </cell>
          <cell r="M11">
            <v>1717</v>
          </cell>
          <cell r="N11">
            <v>1381</v>
          </cell>
          <cell r="O11">
            <v>1254</v>
          </cell>
        </row>
        <row r="12">
          <cell r="B12" t="str">
            <v>Cartera Educativa</v>
          </cell>
          <cell r="C12">
            <v>9496.1862416069507</v>
          </cell>
          <cell r="D12">
            <v>657.13773363378834</v>
          </cell>
          <cell r="E12">
            <v>683.69259207379935</v>
          </cell>
          <cell r="F12">
            <v>705.64095019113972</v>
          </cell>
          <cell r="G12">
            <v>718.54258017077518</v>
          </cell>
          <cell r="H12">
            <v>739.59980462119142</v>
          </cell>
          <cell r="I12">
            <v>759.0180403541051</v>
          </cell>
          <cell r="J12">
            <v>782.69150092774578</v>
          </cell>
          <cell r="K12">
            <v>818.21556322468302</v>
          </cell>
          <cell r="L12">
            <v>853.86913180379054</v>
          </cell>
          <cell r="M12">
            <v>888.53097592605297</v>
          </cell>
          <cell r="N12">
            <v>925.10554215306161</v>
          </cell>
          <cell r="O12">
            <v>964.14182652682257</v>
          </cell>
        </row>
        <row r="13">
          <cell r="B13" t="str">
            <v>Aportes de Afiliados</v>
          </cell>
          <cell r="C13">
            <v>1488361</v>
          </cell>
          <cell r="D13">
            <v>81027</v>
          </cell>
          <cell r="E13">
            <v>712921</v>
          </cell>
          <cell r="F13">
            <v>70690</v>
          </cell>
          <cell r="G13">
            <v>70299</v>
          </cell>
          <cell r="H13">
            <v>69888</v>
          </cell>
          <cell r="I13">
            <v>66436</v>
          </cell>
          <cell r="J13">
            <v>67005</v>
          </cell>
          <cell r="K13">
            <v>69357</v>
          </cell>
          <cell r="L13">
            <v>69714</v>
          </cell>
          <cell r="M13">
            <v>70076</v>
          </cell>
          <cell r="N13">
            <v>70140</v>
          </cell>
          <cell r="O13">
            <v>70808</v>
          </cell>
        </row>
        <row r="14">
          <cell r="B14" t="str">
            <v>Ahorro Voluntario</v>
          </cell>
          <cell r="C14">
            <v>403525</v>
          </cell>
          <cell r="D14">
            <v>31209</v>
          </cell>
          <cell r="E14">
            <v>30037</v>
          </cell>
          <cell r="F14">
            <v>29883</v>
          </cell>
          <cell r="G14">
            <v>31749</v>
          </cell>
          <cell r="H14">
            <v>32635</v>
          </cell>
          <cell r="I14">
            <v>31541</v>
          </cell>
          <cell r="J14">
            <v>33468</v>
          </cell>
          <cell r="K14">
            <v>36416</v>
          </cell>
          <cell r="L14">
            <v>37386</v>
          </cell>
          <cell r="M14">
            <v>33378</v>
          </cell>
          <cell r="N14">
            <v>38394</v>
          </cell>
          <cell r="O14">
            <v>37429</v>
          </cell>
        </row>
        <row r="15">
          <cell r="B15" t="str">
            <v>Rendimientos Financieros</v>
          </cell>
          <cell r="C15">
            <v>55906</v>
          </cell>
          <cell r="D15">
            <v>469</v>
          </cell>
          <cell r="E15">
            <v>7395</v>
          </cell>
          <cell r="F15">
            <v>1955</v>
          </cell>
          <cell r="G15">
            <v>4745</v>
          </cell>
          <cell r="H15">
            <v>6413</v>
          </cell>
          <cell r="I15">
            <v>5492</v>
          </cell>
          <cell r="J15">
            <v>4617</v>
          </cell>
          <cell r="K15">
            <v>5834</v>
          </cell>
          <cell r="L15">
            <v>10468</v>
          </cell>
          <cell r="M15">
            <v>7378</v>
          </cell>
          <cell r="N15">
            <v>577</v>
          </cell>
          <cell r="O15">
            <v>563</v>
          </cell>
        </row>
        <row r="16">
          <cell r="B16" t="str">
            <v>Recaudo Intereses Credito Constuctor</v>
          </cell>
          <cell r="C16">
            <v>6643.1791046550998</v>
          </cell>
          <cell r="D16">
            <v>553.59825872125793</v>
          </cell>
          <cell r="E16">
            <v>553.59825872125793</v>
          </cell>
          <cell r="F16">
            <v>553.59825872125793</v>
          </cell>
          <cell r="G16">
            <v>553.59825872125793</v>
          </cell>
          <cell r="H16">
            <v>553.59825872125793</v>
          </cell>
          <cell r="I16">
            <v>553.59825872125793</v>
          </cell>
          <cell r="J16">
            <v>553.59825872125793</v>
          </cell>
          <cell r="K16">
            <v>553.59825872125793</v>
          </cell>
          <cell r="L16">
            <v>553.59825872125793</v>
          </cell>
          <cell r="M16">
            <v>553.59825872125793</v>
          </cell>
          <cell r="N16">
            <v>553.59825872125793</v>
          </cell>
          <cell r="O16">
            <v>553.59825872125793</v>
          </cell>
        </row>
        <row r="17">
          <cell r="B17" t="str">
            <v xml:space="preserve">  Comisión Recaudo Seguros a Terceros</v>
          </cell>
          <cell r="C17">
            <v>7029.6253314791611</v>
          </cell>
          <cell r="D17">
            <v>450.31376760922285</v>
          </cell>
          <cell r="E17">
            <v>471.31400690786319</v>
          </cell>
          <cell r="F17">
            <v>493.29358568559957</v>
          </cell>
          <cell r="G17">
            <v>516.29817512749207</v>
          </cell>
          <cell r="H17">
            <v>540.3755762797872</v>
          </cell>
          <cell r="I17">
            <v>565.57581937531677</v>
          </cell>
          <cell r="J17">
            <v>591.95126779090504</v>
          </cell>
          <cell r="K17">
            <v>619.5567268527966</v>
          </cell>
          <cell r="L17">
            <v>648.44955771619084</v>
          </cell>
          <cell r="M17">
            <v>678.68979655551209</v>
          </cell>
          <cell r="N17">
            <v>710.34027931308026</v>
          </cell>
          <cell r="O17">
            <v>743.46677226539623</v>
          </cell>
        </row>
        <row r="18">
          <cell r="B18" t="str">
            <v xml:space="preserve">  Arrendamiento activos fijos</v>
          </cell>
          <cell r="C18">
            <v>966</v>
          </cell>
          <cell r="D18">
            <v>80.5</v>
          </cell>
          <cell r="E18">
            <v>80.5</v>
          </cell>
          <cell r="F18">
            <v>80.5</v>
          </cell>
          <cell r="G18">
            <v>80.5</v>
          </cell>
          <cell r="H18">
            <v>80.5</v>
          </cell>
          <cell r="I18">
            <v>80.5</v>
          </cell>
          <cell r="J18">
            <v>80.5</v>
          </cell>
          <cell r="K18">
            <v>80.5</v>
          </cell>
          <cell r="L18">
            <v>80.5</v>
          </cell>
          <cell r="M18">
            <v>80.5</v>
          </cell>
          <cell r="N18">
            <v>80.5</v>
          </cell>
          <cell r="O18">
            <v>80.5</v>
          </cell>
        </row>
        <row r="19">
          <cell r="B19" t="str">
            <v xml:space="preserve">  Venta de Activos</v>
          </cell>
          <cell r="C19">
            <v>320</v>
          </cell>
          <cell r="D19">
            <v>26.666667</v>
          </cell>
          <cell r="E19">
            <v>26.666667</v>
          </cell>
          <cell r="F19">
            <v>26.666667</v>
          </cell>
          <cell r="G19">
            <v>26.666667</v>
          </cell>
          <cell r="H19">
            <v>26.666667</v>
          </cell>
          <cell r="I19">
            <v>26.666667</v>
          </cell>
          <cell r="J19">
            <v>26.666667</v>
          </cell>
          <cell r="K19">
            <v>26.666663</v>
          </cell>
          <cell r="L19">
            <v>26.666667</v>
          </cell>
          <cell r="M19">
            <v>26.666667</v>
          </cell>
          <cell r="N19">
            <v>26.666667</v>
          </cell>
          <cell r="O19">
            <v>26.666667</v>
          </cell>
        </row>
        <row r="20">
          <cell r="B20" t="str">
            <v>Otros Ingresos</v>
          </cell>
          <cell r="C20">
            <v>54702.042335992264</v>
          </cell>
          <cell r="D20">
            <v>4485.6522694837404</v>
          </cell>
          <cell r="E20">
            <v>4575.1962531859899</v>
          </cell>
          <cell r="F20">
            <v>4602.4808588616288</v>
          </cell>
          <cell r="G20">
            <v>4618.9581480197194</v>
          </cell>
          <cell r="H20">
            <v>4530.961923118226</v>
          </cell>
          <cell r="I20">
            <v>4546.5241647060557</v>
          </cell>
          <cell r="J20">
            <v>4491.5214088990442</v>
          </cell>
          <cell r="K20">
            <v>4510.9129536681276</v>
          </cell>
          <cell r="L20">
            <v>4545.855178373442</v>
          </cell>
          <cell r="M20">
            <v>4570.3449896167958</v>
          </cell>
          <cell r="N20">
            <v>4597.14882024088</v>
          </cell>
          <cell r="O20">
            <v>4626.4853678186128</v>
          </cell>
        </row>
        <row r="21">
          <cell r="B21" t="str">
            <v xml:space="preserve">  Reintegro de Crédito Educativo</v>
          </cell>
          <cell r="C21">
            <v>180</v>
          </cell>
          <cell r="D21">
            <v>15</v>
          </cell>
          <cell r="E21">
            <v>15</v>
          </cell>
          <cell r="F21">
            <v>15</v>
          </cell>
          <cell r="G21">
            <v>15</v>
          </cell>
          <cell r="H21">
            <v>15</v>
          </cell>
          <cell r="I21">
            <v>15</v>
          </cell>
          <cell r="J21">
            <v>15</v>
          </cell>
          <cell r="K21">
            <v>15</v>
          </cell>
          <cell r="L21">
            <v>15</v>
          </cell>
          <cell r="M21">
            <v>15</v>
          </cell>
          <cell r="N21">
            <v>15</v>
          </cell>
          <cell r="O21">
            <v>15</v>
          </cell>
        </row>
        <row r="22">
          <cell r="B22" t="str">
            <v xml:space="preserve">  Reintegros Cartera Hipotecaria</v>
          </cell>
          <cell r="C22">
            <v>19436.328139191348</v>
          </cell>
          <cell r="D22">
            <v>1623.5598119204606</v>
          </cell>
          <cell r="E22">
            <v>1629.545415728179</v>
          </cell>
          <cell r="F22">
            <v>1596.1477909606128</v>
          </cell>
          <cell r="G22">
            <v>1604.5106591945405</v>
          </cell>
          <cell r="H22">
            <v>1559.1168240092252</v>
          </cell>
          <cell r="I22">
            <v>1577.5140887691748</v>
          </cell>
          <cell r="J22">
            <v>1603.0943368870578</v>
          </cell>
          <cell r="K22">
            <v>1617.2290183335974</v>
          </cell>
          <cell r="L22">
            <v>1629.7821009768813</v>
          </cell>
          <cell r="M22">
            <v>1646.4495240203557</v>
          </cell>
          <cell r="N22">
            <v>1664.6987309672643</v>
          </cell>
          <cell r="O22">
            <v>1684.6798374239991</v>
          </cell>
        </row>
        <row r="23">
          <cell r="B23" t="str">
            <v xml:space="preserve">  Reintegros Aportes de Cesantías</v>
          </cell>
          <cell r="C23">
            <v>31660.484491038384</v>
          </cell>
          <cell r="D23">
            <v>2579.7355354677056</v>
          </cell>
          <cell r="E23">
            <v>2645.6483339943884</v>
          </cell>
          <cell r="F23">
            <v>2690.9289233166965</v>
          </cell>
          <cell r="G23">
            <v>2682.6677893001429</v>
          </cell>
          <cell r="H23">
            <v>2683.947376957743</v>
          </cell>
          <cell r="I23">
            <v>2667.6832307702471</v>
          </cell>
          <cell r="J23">
            <v>2605.5631870206298</v>
          </cell>
          <cell r="K23">
            <v>2606.9887327105089</v>
          </cell>
          <cell r="L23">
            <v>2619.9807488562392</v>
          </cell>
          <cell r="M23">
            <v>2622.7118703047036</v>
          </cell>
          <cell r="N23">
            <v>2625.6903072145151</v>
          </cell>
          <cell r="O23">
            <v>2628.93845512486</v>
          </cell>
        </row>
        <row r="24">
          <cell r="B24" t="str">
            <v xml:space="preserve">  Otros Ingresos - código 19 </v>
          </cell>
          <cell r="C24">
            <v>3425.2297057625337</v>
          </cell>
          <cell r="D24">
            <v>267.35692209557419</v>
          </cell>
          <cell r="E24">
            <v>285.00250346342295</v>
          </cell>
          <cell r="F24">
            <v>300.40414458431991</v>
          </cell>
          <cell r="G24">
            <v>316.77969952503582</v>
          </cell>
          <cell r="H24">
            <v>272.89772215125737</v>
          </cell>
          <cell r="I24">
            <v>286.32684516663352</v>
          </cell>
          <cell r="J24">
            <v>267.86388499135711</v>
          </cell>
          <cell r="K24">
            <v>271.69520262402119</v>
          </cell>
          <cell r="L24">
            <v>281.09232854032177</v>
          </cell>
          <cell r="M24">
            <v>286.18359529173591</v>
          </cell>
          <cell r="N24">
            <v>291.7597820591007</v>
          </cell>
          <cell r="O24">
            <v>297.86707526975329</v>
          </cell>
        </row>
        <row r="25">
          <cell r="B25" t="str">
            <v>C.   EGRESOS VIGENCIA</v>
          </cell>
          <cell r="C25">
            <v>3559345.7375638322</v>
          </cell>
          <cell r="D25">
            <v>230912.67403397307</v>
          </cell>
          <cell r="E25">
            <v>338882.25534772628</v>
          </cell>
          <cell r="F25">
            <v>361221.28786975308</v>
          </cell>
          <cell r="G25">
            <v>346252.7935537328</v>
          </cell>
          <cell r="H25">
            <v>317936.43926110264</v>
          </cell>
          <cell r="I25">
            <v>264409.07900521671</v>
          </cell>
          <cell r="J25">
            <v>337465.70976178284</v>
          </cell>
          <cell r="K25">
            <v>271820.98418993189</v>
          </cell>
          <cell r="L25">
            <v>277880.18943299475</v>
          </cell>
          <cell r="M25">
            <v>264516.70194181596</v>
          </cell>
          <cell r="N25">
            <v>280325.53805761639</v>
          </cell>
          <cell r="O25">
            <v>267722.08510818583</v>
          </cell>
        </row>
        <row r="26">
          <cell r="A26">
            <v>14.1</v>
          </cell>
          <cell r="B26" t="str">
            <v>Gastos Operacionales y no Operacionales</v>
          </cell>
          <cell r="C26">
            <v>212234.88940276648</v>
          </cell>
          <cell r="D26">
            <v>32066.151375000001</v>
          </cell>
          <cell r="E26">
            <v>20496.1281610449</v>
          </cell>
          <cell r="F26">
            <v>19247.177414020411</v>
          </cell>
          <cell r="G26">
            <v>8314.7111104558699</v>
          </cell>
          <cell r="H26">
            <v>13739.102868963497</v>
          </cell>
          <cell r="I26">
            <v>10809.509804888738</v>
          </cell>
          <cell r="J26">
            <v>19036.450680077774</v>
          </cell>
          <cell r="K26">
            <v>12473.948783205436</v>
          </cell>
          <cell r="L26">
            <v>22955.364541172868</v>
          </cell>
          <cell r="M26">
            <v>784.80607131716101</v>
          </cell>
          <cell r="N26">
            <v>30353.894020314277</v>
          </cell>
          <cell r="O26">
            <v>21957.644572305537</v>
          </cell>
        </row>
        <row r="27">
          <cell r="B27" t="str">
            <v xml:space="preserve">Cesantías </v>
          </cell>
          <cell r="C27">
            <v>1236295</v>
          </cell>
          <cell r="D27">
            <v>78810</v>
          </cell>
          <cell r="E27">
            <v>167670</v>
          </cell>
          <cell r="F27">
            <v>132395</v>
          </cell>
          <cell r="G27">
            <v>151219</v>
          </cell>
          <cell r="H27">
            <v>112561</v>
          </cell>
          <cell r="I27">
            <v>87824</v>
          </cell>
          <cell r="J27">
            <v>119411</v>
          </cell>
          <cell r="K27">
            <v>79786</v>
          </cell>
          <cell r="L27">
            <v>74419</v>
          </cell>
          <cell r="M27">
            <v>79203</v>
          </cell>
          <cell r="N27">
            <v>75914</v>
          </cell>
          <cell r="O27">
            <v>77083</v>
          </cell>
        </row>
        <row r="28">
          <cell r="B28" t="str">
            <v xml:space="preserve">  Parciales</v>
          </cell>
          <cell r="C28">
            <v>887951</v>
          </cell>
          <cell r="D28">
            <v>53777</v>
          </cell>
          <cell r="E28">
            <v>139354</v>
          </cell>
          <cell r="F28">
            <v>103003</v>
          </cell>
          <cell r="G28">
            <v>111558</v>
          </cell>
          <cell r="H28">
            <v>80426</v>
          </cell>
          <cell r="I28">
            <v>62111</v>
          </cell>
          <cell r="J28">
            <v>83768</v>
          </cell>
          <cell r="K28">
            <v>52373</v>
          </cell>
          <cell r="L28">
            <v>48730</v>
          </cell>
          <cell r="M28">
            <v>52527</v>
          </cell>
          <cell r="N28">
            <v>49692</v>
          </cell>
          <cell r="O28">
            <v>50632</v>
          </cell>
        </row>
        <row r="29">
          <cell r="B29" t="str">
            <v xml:space="preserve">  Definitivas</v>
          </cell>
          <cell r="C29">
            <v>348344</v>
          </cell>
          <cell r="D29">
            <v>25033</v>
          </cell>
          <cell r="E29">
            <v>28316</v>
          </cell>
          <cell r="F29">
            <v>29392</v>
          </cell>
          <cell r="G29">
            <v>39661</v>
          </cell>
          <cell r="H29">
            <v>32135</v>
          </cell>
          <cell r="I29">
            <v>25713</v>
          </cell>
          <cell r="J29">
            <v>35643</v>
          </cell>
          <cell r="K29">
            <v>27413</v>
          </cell>
          <cell r="L29">
            <v>25689</v>
          </cell>
          <cell r="M29">
            <v>26676</v>
          </cell>
          <cell r="N29">
            <v>26222</v>
          </cell>
          <cell r="O29">
            <v>26451</v>
          </cell>
        </row>
        <row r="30">
          <cell r="B30" t="str">
            <v>Ahorro Voluntario</v>
          </cell>
          <cell r="C30">
            <v>342506</v>
          </cell>
          <cell r="D30">
            <v>25405</v>
          </cell>
          <cell r="E30">
            <v>24935</v>
          </cell>
          <cell r="F30">
            <v>24492</v>
          </cell>
          <cell r="G30">
            <v>28226</v>
          </cell>
          <cell r="H30">
            <v>27586</v>
          </cell>
          <cell r="I30">
            <v>26394</v>
          </cell>
          <cell r="J30">
            <v>29901</v>
          </cell>
          <cell r="K30">
            <v>29668</v>
          </cell>
          <cell r="L30">
            <v>30374</v>
          </cell>
          <cell r="M30">
            <v>31096</v>
          </cell>
          <cell r="N30">
            <v>31836</v>
          </cell>
          <cell r="O30">
            <v>32593</v>
          </cell>
        </row>
        <row r="31">
          <cell r="B31" t="str">
            <v xml:space="preserve">Crédito </v>
          </cell>
          <cell r="C31">
            <v>1571927.0000002533</v>
          </cell>
          <cell r="D31">
            <v>84341.256598118416</v>
          </cell>
          <cell r="E31">
            <v>115490.86112582669</v>
          </cell>
          <cell r="F31">
            <v>101897.18896432148</v>
          </cell>
          <cell r="G31">
            <v>148202.81638242232</v>
          </cell>
          <cell r="H31">
            <v>153760.07033128449</v>
          </cell>
          <cell r="I31">
            <v>129091.3031394733</v>
          </cell>
          <cell r="J31">
            <v>158826.99302085041</v>
          </cell>
          <cell r="K31">
            <v>139602.76934587181</v>
          </cell>
          <cell r="L31">
            <v>139841.55883096723</v>
          </cell>
          <cell r="M31">
            <v>143142.62980964413</v>
          </cell>
          <cell r="N31">
            <v>131931.37797644746</v>
          </cell>
          <cell r="O31">
            <v>125798.1744750256</v>
          </cell>
        </row>
        <row r="32">
          <cell r="A32">
            <v>1</v>
          </cell>
          <cell r="B32" t="str">
            <v xml:space="preserve">  Hipotecario</v>
          </cell>
          <cell r="C32">
            <v>1400000</v>
          </cell>
          <cell r="D32">
            <v>82649</v>
          </cell>
          <cell r="E32">
            <v>114040</v>
          </cell>
          <cell r="F32">
            <v>85693</v>
          </cell>
          <cell r="G32">
            <v>132002</v>
          </cell>
          <cell r="H32">
            <v>137279</v>
          </cell>
          <cell r="I32">
            <v>111566</v>
          </cell>
          <cell r="J32">
            <v>140990</v>
          </cell>
          <cell r="K32">
            <v>123186</v>
          </cell>
          <cell r="L32">
            <v>123601</v>
          </cell>
          <cell r="M32">
            <v>126912</v>
          </cell>
          <cell r="N32">
            <v>114973</v>
          </cell>
          <cell r="O32">
            <v>107109</v>
          </cell>
        </row>
        <row r="33">
          <cell r="B33" t="str">
            <v xml:space="preserve">  Educativo</v>
          </cell>
          <cell r="C33">
            <v>18927.000000311396</v>
          </cell>
          <cell r="D33">
            <v>1539.6381650359992</v>
          </cell>
          <cell r="E33">
            <v>1157.8598519591203</v>
          </cell>
          <cell r="F33">
            <v>1039.0297403942068</v>
          </cell>
          <cell r="G33">
            <v>976.85981045163305</v>
          </cell>
          <cell r="H33">
            <v>1208.2577100546462</v>
          </cell>
          <cell r="I33">
            <v>2181.6716374561615</v>
          </cell>
          <cell r="J33">
            <v>2574.0707532746105</v>
          </cell>
          <cell r="K33">
            <v>1182.3982978673037</v>
          </cell>
          <cell r="L33">
            <v>1001.4476800146664</v>
          </cell>
          <cell r="M33">
            <v>937.71519057747355</v>
          </cell>
          <cell r="N33">
            <v>1741.0766779163337</v>
          </cell>
          <cell r="O33">
            <v>3386.974485309242</v>
          </cell>
        </row>
        <row r="34">
          <cell r="A34">
            <v>2</v>
          </cell>
          <cell r="B34" t="str">
            <v xml:space="preserve">  Legalización de Créditos</v>
          </cell>
          <cell r="C34">
            <v>2999.9999999419865</v>
          </cell>
          <cell r="D34">
            <v>152.61843308241339</v>
          </cell>
          <cell r="E34">
            <v>293.00127386757498</v>
          </cell>
          <cell r="F34">
            <v>165.15922392727933</v>
          </cell>
          <cell r="G34">
            <v>223.95657197068974</v>
          </cell>
          <cell r="H34">
            <v>272.81262122986396</v>
          </cell>
          <cell r="I34">
            <v>343.63150201712949</v>
          </cell>
          <cell r="J34">
            <v>262.92226757580823</v>
          </cell>
          <cell r="K34">
            <v>234.37104800452369</v>
          </cell>
          <cell r="L34">
            <v>239.11115095255386</v>
          </cell>
          <cell r="M34">
            <v>292.91461906668434</v>
          </cell>
          <cell r="N34">
            <v>217.30129853110904</v>
          </cell>
          <cell r="O34">
            <v>302.19998971635636</v>
          </cell>
        </row>
        <row r="35">
          <cell r="A35">
            <v>3</v>
          </cell>
          <cell r="B35" t="str">
            <v xml:space="preserve">  Credito Constructor</v>
          </cell>
          <cell r="C35">
            <v>150000</v>
          </cell>
          <cell r="D35">
            <v>0</v>
          </cell>
          <cell r="E35">
            <v>0</v>
          </cell>
          <cell r="F35">
            <v>15000</v>
          </cell>
          <cell r="G35">
            <v>15000</v>
          </cell>
          <cell r="H35">
            <v>15000</v>
          </cell>
          <cell r="I35">
            <v>15000</v>
          </cell>
          <cell r="J35">
            <v>15000</v>
          </cell>
          <cell r="K35">
            <v>15000</v>
          </cell>
          <cell r="L35">
            <v>15000</v>
          </cell>
          <cell r="M35">
            <v>15000</v>
          </cell>
          <cell r="N35">
            <v>15000</v>
          </cell>
          <cell r="O35">
            <v>15000</v>
          </cell>
        </row>
        <row r="36">
          <cell r="B36" t="str">
            <v>Construcciones y Mejoras</v>
          </cell>
          <cell r="C36">
            <v>5352.75</v>
          </cell>
          <cell r="D36">
            <v>446.0625</v>
          </cell>
          <cell r="E36">
            <v>446.0625</v>
          </cell>
          <cell r="F36">
            <v>446.0625</v>
          </cell>
          <cell r="G36">
            <v>446.0625</v>
          </cell>
          <cell r="H36">
            <v>446.0625</v>
          </cell>
          <cell r="I36">
            <v>446.0625</v>
          </cell>
          <cell r="J36">
            <v>446.0625</v>
          </cell>
          <cell r="K36">
            <v>446.0625</v>
          </cell>
          <cell r="L36">
            <v>446.0625</v>
          </cell>
          <cell r="M36">
            <v>446.0625</v>
          </cell>
          <cell r="N36">
            <v>446.0625</v>
          </cell>
          <cell r="O36">
            <v>446.0625</v>
          </cell>
        </row>
        <row r="37">
          <cell r="B37" t="str">
            <v xml:space="preserve">  Construcción edificio sede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B38" t="str">
            <v xml:space="preserve">  Adecuaciones y mejoras</v>
          </cell>
          <cell r="C38">
            <v>5352.75</v>
          </cell>
          <cell r="D38">
            <v>446.0625</v>
          </cell>
          <cell r="E38">
            <v>446.0625</v>
          </cell>
          <cell r="F38">
            <v>446.0625</v>
          </cell>
          <cell r="G38">
            <v>446.0625</v>
          </cell>
          <cell r="H38">
            <v>446.0625</v>
          </cell>
          <cell r="I38">
            <v>446.0625</v>
          </cell>
          <cell r="J38">
            <v>446.0625</v>
          </cell>
          <cell r="K38">
            <v>446.0625</v>
          </cell>
          <cell r="L38">
            <v>446.0625</v>
          </cell>
          <cell r="M38">
            <v>446.0625</v>
          </cell>
          <cell r="N38">
            <v>446.0625</v>
          </cell>
          <cell r="O38">
            <v>446.0625</v>
          </cell>
        </row>
        <row r="39">
          <cell r="B39" t="str">
            <v>Proyectos de Tecnología</v>
          </cell>
          <cell r="C39">
            <v>118130.44273025572</v>
          </cell>
          <cell r="D39">
            <v>9844.2035608546485</v>
          </cell>
          <cell r="E39">
            <v>9844.2035608546485</v>
          </cell>
          <cell r="F39">
            <v>9844.2035608546485</v>
          </cell>
          <cell r="G39">
            <v>9844.2035608546485</v>
          </cell>
          <cell r="H39">
            <v>9844.2035608546485</v>
          </cell>
          <cell r="I39">
            <v>9844.2035608546485</v>
          </cell>
          <cell r="J39">
            <v>9844.2035608546485</v>
          </cell>
          <cell r="K39">
            <v>9844.2035608546485</v>
          </cell>
          <cell r="L39">
            <v>9844.2035608546485</v>
          </cell>
          <cell r="M39">
            <v>9844.2035608546485</v>
          </cell>
          <cell r="N39">
            <v>9844.2035608546485</v>
          </cell>
          <cell r="O39">
            <v>9844.2035608546485</v>
          </cell>
        </row>
        <row r="40">
          <cell r="B40" t="str">
            <v xml:space="preserve">  Inversiones tecnológicas</v>
          </cell>
          <cell r="C40">
            <v>25951.188893791525</v>
          </cell>
          <cell r="D40">
            <v>2162.5990744826277</v>
          </cell>
          <cell r="E40">
            <v>2162.5990744826277</v>
          </cell>
          <cell r="F40">
            <v>2162.5990744826277</v>
          </cell>
          <cell r="G40">
            <v>2162.5990744826277</v>
          </cell>
          <cell r="H40">
            <v>2162.5990744826277</v>
          </cell>
          <cell r="I40">
            <v>2162.5990744826277</v>
          </cell>
          <cell r="J40">
            <v>2162.5990744826277</v>
          </cell>
          <cell r="K40">
            <v>2162.5990744826277</v>
          </cell>
          <cell r="L40">
            <v>2162.5990744826277</v>
          </cell>
          <cell r="M40">
            <v>2162.5990744826277</v>
          </cell>
          <cell r="N40">
            <v>2162.5990744826277</v>
          </cell>
          <cell r="O40">
            <v>2162.5990744826277</v>
          </cell>
        </row>
        <row r="41">
          <cell r="B41" t="str">
            <v xml:space="preserve">  Soporte y operación</v>
          </cell>
          <cell r="C41">
            <v>92179.253836464195</v>
          </cell>
          <cell r="D41">
            <v>7681.6044863720208</v>
          </cell>
          <cell r="E41">
            <v>7681.6044863720208</v>
          </cell>
          <cell r="F41">
            <v>7681.6044863720208</v>
          </cell>
          <cell r="G41">
            <v>7681.6044863720208</v>
          </cell>
          <cell r="H41">
            <v>7681.6044863720208</v>
          </cell>
          <cell r="I41">
            <v>7681.6044863720208</v>
          </cell>
          <cell r="J41">
            <v>7681.6044863720208</v>
          </cell>
          <cell r="K41">
            <v>7681.6044863720208</v>
          </cell>
          <cell r="L41">
            <v>7681.6044863720208</v>
          </cell>
          <cell r="M41">
            <v>7681.6044863720208</v>
          </cell>
          <cell r="N41">
            <v>7681.6044863720208</v>
          </cell>
          <cell r="O41">
            <v>7681.6044863720208</v>
          </cell>
        </row>
        <row r="42">
          <cell r="B42" t="str">
            <v>Seguros a deudores</v>
          </cell>
          <cell r="C42">
            <v>72899.655430556493</v>
          </cell>
          <cell r="D42">
            <v>0</v>
          </cell>
          <cell r="E42">
            <v>0</v>
          </cell>
          <cell r="F42">
            <v>72899.655430556493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B43" t="str">
            <v>Otros Gastos</v>
          </cell>
          <cell r="C43">
            <v>12424.999992000005</v>
          </cell>
          <cell r="D43">
            <v>1035.4166660000001</v>
          </cell>
          <cell r="E43">
            <v>1035.4166660000001</v>
          </cell>
          <cell r="F43">
            <v>1035.4166660000001</v>
          </cell>
          <cell r="G43">
            <v>1035.4166660000001</v>
          </cell>
          <cell r="H43">
            <v>1035.4166660000001</v>
          </cell>
          <cell r="I43">
            <v>1035.4166660000001</v>
          </cell>
          <cell r="J43">
            <v>1035.4166660000001</v>
          </cell>
          <cell r="K43">
            <v>1035.4166660000001</v>
          </cell>
          <cell r="L43">
            <v>1035.4166660000001</v>
          </cell>
          <cell r="M43">
            <v>1035.4166660000001</v>
          </cell>
          <cell r="N43">
            <v>1035.4166660000001</v>
          </cell>
          <cell r="O43">
            <v>1035.4166660000001</v>
          </cell>
        </row>
        <row r="44">
          <cell r="B44" t="str">
            <v xml:space="preserve">  Reintegro de Créditos Hipotecario </v>
          </cell>
          <cell r="C44">
            <v>9891.9999960000041</v>
          </cell>
          <cell r="D44">
            <v>824.33333300000004</v>
          </cell>
          <cell r="E44">
            <v>824.33333300000004</v>
          </cell>
          <cell r="F44">
            <v>824.33333300000004</v>
          </cell>
          <cell r="G44">
            <v>824.33333300000004</v>
          </cell>
          <cell r="H44">
            <v>824.33333300000004</v>
          </cell>
          <cell r="I44">
            <v>824.33333300000004</v>
          </cell>
          <cell r="J44">
            <v>824.33333300000004</v>
          </cell>
          <cell r="K44">
            <v>824.33333300000004</v>
          </cell>
          <cell r="L44">
            <v>824.33333300000004</v>
          </cell>
          <cell r="M44">
            <v>824.33333300000004</v>
          </cell>
          <cell r="N44">
            <v>824.33333300000004</v>
          </cell>
          <cell r="O44">
            <v>824.33333300000004</v>
          </cell>
        </row>
        <row r="45">
          <cell r="B45" t="str">
            <v xml:space="preserve">  Reintegro de Crédito Educativo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B46" t="str">
            <v xml:space="preserve">  Otros gastos - código 60 </v>
          </cell>
          <cell r="C46">
            <v>2532.999996</v>
          </cell>
          <cell r="D46">
            <v>211.08333300000001</v>
          </cell>
          <cell r="E46">
            <v>211.08333300000001</v>
          </cell>
          <cell r="F46">
            <v>211.08333300000001</v>
          </cell>
          <cell r="G46">
            <v>211.08333300000001</v>
          </cell>
          <cell r="H46">
            <v>211.08333300000001</v>
          </cell>
          <cell r="I46">
            <v>211.08333300000001</v>
          </cell>
          <cell r="J46">
            <v>211.08333300000001</v>
          </cell>
          <cell r="K46">
            <v>211.08333300000001</v>
          </cell>
          <cell r="L46">
            <v>211.08333300000001</v>
          </cell>
          <cell r="M46">
            <v>211.08333300000001</v>
          </cell>
          <cell r="N46">
            <v>211.08333300000001</v>
          </cell>
          <cell r="O46">
            <v>211.08333300000001</v>
          </cell>
        </row>
        <row r="47">
          <cell r="B47" t="str">
            <v>D. INGRESOS - EGRESOS VIGENCIA (B-C)</v>
          </cell>
          <cell r="C47">
            <v>-584309.74688609084</v>
          </cell>
          <cell r="D47">
            <v>-23151.457607008779</v>
          </cell>
          <cell r="E47">
            <v>564585.51617697673</v>
          </cell>
          <cell r="F47">
            <v>-176229.58840815508</v>
          </cell>
          <cell r="G47">
            <v>-156425.18787271326</v>
          </cell>
          <cell r="H47">
            <v>-127636.69895448038</v>
          </cell>
          <cell r="I47">
            <v>-92452.720219766023</v>
          </cell>
          <cell r="J47">
            <v>-149012.30206734294</v>
          </cell>
          <cell r="K47">
            <v>-83953.446978133114</v>
          </cell>
          <cell r="L47">
            <v>-81389.105817753472</v>
          </cell>
          <cell r="M47">
            <v>-74489.716243613104</v>
          </cell>
          <cell r="N47">
            <v>-101150.32731042898</v>
          </cell>
          <cell r="O47">
            <v>-83004.711583672324</v>
          </cell>
        </row>
        <row r="49">
          <cell r="B49" t="str">
            <v>E.   CUENTAS POR PAGAR</v>
          </cell>
          <cell r="C49">
            <v>142109.41378384415</v>
          </cell>
          <cell r="D49">
            <v>15959.211560124922</v>
          </cell>
          <cell r="E49">
            <v>14966.763974287693</v>
          </cell>
          <cell r="F49">
            <v>11293.655577799494</v>
          </cell>
          <cell r="G49">
            <v>10862.002577225368</v>
          </cell>
          <cell r="H49">
            <v>9948.9127233391555</v>
          </cell>
          <cell r="I49">
            <v>10355.470375275274</v>
          </cell>
          <cell r="J49">
            <v>8643.5339478883197</v>
          </cell>
          <cell r="K49">
            <v>11443.03475169894</v>
          </cell>
          <cell r="L49">
            <v>11558.150504512696</v>
          </cell>
          <cell r="M49">
            <v>12066.134543610791</v>
          </cell>
          <cell r="N49">
            <v>12347.913736901286</v>
          </cell>
          <cell r="O49">
            <v>12664.629511180217</v>
          </cell>
        </row>
        <row r="50">
          <cell r="B50" t="str">
            <v>Gastos Operacionales y No Operac.</v>
          </cell>
          <cell r="C50">
            <v>45206.103649095749</v>
          </cell>
          <cell r="D50">
            <v>7057.9606409999997</v>
          </cell>
          <cell r="E50">
            <v>6450.1925958223128</v>
          </cell>
          <cell r="F50">
            <v>3424.2096867135274</v>
          </cell>
          <cell r="G50">
            <v>3364.1987847598662</v>
          </cell>
          <cell r="H50">
            <v>2495.8996749353755</v>
          </cell>
          <cell r="I50">
            <v>3150.7250940397594</v>
          </cell>
          <cell r="J50">
            <v>1311.7773779736613</v>
          </cell>
          <cell r="K50">
            <v>3738.839083843623</v>
          </cell>
          <cell r="L50">
            <v>3533.543604462086</v>
          </cell>
          <cell r="M50">
            <v>3673.2568295038468</v>
          </cell>
          <cell r="N50">
            <v>3560.4711344086331</v>
          </cell>
          <cell r="O50">
            <v>3445.029141633062</v>
          </cell>
        </row>
        <row r="51">
          <cell r="B51" t="str">
            <v>Crédito Hipotecario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Crédito Educativo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B53" t="str">
            <v>Construcciones y Mejoras</v>
          </cell>
          <cell r="C53">
            <v>1838.6044899999993</v>
          </cell>
          <cell r="D53">
            <v>153.217039</v>
          </cell>
          <cell r="E53">
            <v>153.21704099999999</v>
          </cell>
          <cell r="F53">
            <v>153.21704099999999</v>
          </cell>
          <cell r="G53">
            <v>153.21704099999999</v>
          </cell>
          <cell r="H53">
            <v>153.21704099999999</v>
          </cell>
          <cell r="I53">
            <v>153.21704099999999</v>
          </cell>
          <cell r="J53">
            <v>153.21704099999999</v>
          </cell>
          <cell r="K53">
            <v>153.21704099999999</v>
          </cell>
          <cell r="L53">
            <v>153.21704099999999</v>
          </cell>
          <cell r="M53">
            <v>153.21704099999999</v>
          </cell>
          <cell r="N53">
            <v>153.21704099999999</v>
          </cell>
          <cell r="O53">
            <v>153.21704099999999</v>
          </cell>
        </row>
        <row r="54">
          <cell r="B54" t="str">
            <v xml:space="preserve">  Construcción edificio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B55" t="str">
            <v xml:space="preserve">  Adecuaciones y mejoras</v>
          </cell>
          <cell r="C55">
            <v>1838.6044899999993</v>
          </cell>
          <cell r="D55">
            <v>153.217039</v>
          </cell>
          <cell r="E55">
            <v>153.21704099999999</v>
          </cell>
          <cell r="F55">
            <v>153.21704099999999</v>
          </cell>
          <cell r="G55">
            <v>153.21704099999999</v>
          </cell>
          <cell r="H55">
            <v>153.21704099999999</v>
          </cell>
          <cell r="I55">
            <v>153.21704099999999</v>
          </cell>
          <cell r="J55">
            <v>153.21704099999999</v>
          </cell>
          <cell r="K55">
            <v>153.21704099999999</v>
          </cell>
          <cell r="L55">
            <v>153.21704099999999</v>
          </cell>
          <cell r="M55">
            <v>153.21704099999999</v>
          </cell>
          <cell r="N55">
            <v>153.21704099999999</v>
          </cell>
          <cell r="O55">
            <v>153.21704099999999</v>
          </cell>
        </row>
        <row r="56">
          <cell r="B56" t="str">
            <v>Proyectos de Tecnología</v>
          </cell>
          <cell r="C56">
            <v>56610.353160698738</v>
          </cell>
          <cell r="D56">
            <v>5167.2309872216319</v>
          </cell>
          <cell r="E56">
            <v>4801.8884565997032</v>
          </cell>
          <cell r="F56">
            <v>4593.7460383503349</v>
          </cell>
          <cell r="G56">
            <v>4304.4155793625032</v>
          </cell>
          <cell r="H56">
            <v>4299.2959913903869</v>
          </cell>
          <cell r="I56">
            <v>4008.8560541717352</v>
          </cell>
          <cell r="J56">
            <v>4108.5882909494976</v>
          </cell>
          <cell r="K56">
            <v>4450.6240381890057</v>
          </cell>
          <cell r="L56">
            <v>4741.5179265640672</v>
          </cell>
          <cell r="M56">
            <v>5045.6508382578668</v>
          </cell>
          <cell r="N56">
            <v>5370.8671684862202</v>
          </cell>
          <cell r="O56">
            <v>5717.6717911557835</v>
          </cell>
        </row>
        <row r="57">
          <cell r="B57" t="str">
            <v xml:space="preserve">  Inversiones tecnológicas</v>
          </cell>
          <cell r="C57">
            <v>17027.944306693804</v>
          </cell>
          <cell r="D57">
            <v>1248.9933347588262</v>
          </cell>
          <cell r="E57">
            <v>1376.965287327035</v>
          </cell>
          <cell r="F57">
            <v>1415.4556356791738</v>
          </cell>
          <cell r="G57">
            <v>1444.2710878936141</v>
          </cell>
          <cell r="H57">
            <v>1432.1254096854605</v>
          </cell>
          <cell r="I57">
            <v>1269.947927364894</v>
          </cell>
          <cell r="J57">
            <v>1338.1868340439823</v>
          </cell>
          <cell r="K57">
            <v>1370.3224789118221</v>
          </cell>
          <cell r="L57">
            <v>1470.6103788027301</v>
          </cell>
          <cell r="M57">
            <v>1516.4696986119338</v>
          </cell>
          <cell r="N57">
            <v>1556.4029147248427</v>
          </cell>
          <cell r="O57">
            <v>1588.1933188894891</v>
          </cell>
        </row>
        <row r="58">
          <cell r="B58" t="str">
            <v xml:space="preserve">  Soporte y operación</v>
          </cell>
          <cell r="C58">
            <v>39582.408854004934</v>
          </cell>
          <cell r="D58">
            <v>3918.2376524628053</v>
          </cell>
          <cell r="E58">
            <v>3424.9231692726685</v>
          </cell>
          <cell r="F58">
            <v>3178.2904026711612</v>
          </cell>
          <cell r="G58">
            <v>2860.1444914688891</v>
          </cell>
          <cell r="H58">
            <v>2867.170581704926</v>
          </cell>
          <cell r="I58">
            <v>2738.9081268068412</v>
          </cell>
          <cell r="J58">
            <v>2770.4014569055153</v>
          </cell>
          <cell r="K58">
            <v>3080.301559277184</v>
          </cell>
          <cell r="L58">
            <v>3270.9075477613369</v>
          </cell>
          <cell r="M58">
            <v>3529.1811396459329</v>
          </cell>
          <cell r="N58">
            <v>3814.4642537613777</v>
          </cell>
          <cell r="O58">
            <v>4129.4784722662944</v>
          </cell>
        </row>
        <row r="59">
          <cell r="B59" t="str">
            <v>Seguros a deudores</v>
          </cell>
          <cell r="C59">
            <v>38454.352484049668</v>
          </cell>
          <cell r="D59">
            <v>3580.8028929032903</v>
          </cell>
          <cell r="E59">
            <v>3561.4658808656759</v>
          </cell>
          <cell r="F59">
            <v>3122.4828117356315</v>
          </cell>
          <cell r="G59">
            <v>3040.1711721029988</v>
          </cell>
          <cell r="H59">
            <v>3000.5000160133923</v>
          </cell>
          <cell r="I59">
            <v>3042.672186063779</v>
          </cell>
          <cell r="J59">
            <v>3069.951237965161</v>
          </cell>
          <cell r="K59">
            <v>3100.3545886663128</v>
          </cell>
          <cell r="L59">
            <v>3129.8719324865438</v>
          </cell>
          <cell r="M59">
            <v>3194.0098348490765</v>
          </cell>
          <cell r="N59">
            <v>3263.3583930064315</v>
          </cell>
          <cell r="O59">
            <v>3348.7115373913725</v>
          </cell>
        </row>
        <row r="60">
          <cell r="B60" t="str">
            <v>Otros Gastos</v>
          </cell>
          <cell r="C60">
            <v>4959.0009359999995</v>
          </cell>
          <cell r="D60">
            <v>413.25007799999997</v>
          </cell>
          <cell r="E60">
            <v>413.25007799999997</v>
          </cell>
          <cell r="F60">
            <v>413.25007799999997</v>
          </cell>
          <cell r="G60">
            <v>413.25007799999997</v>
          </cell>
          <cell r="H60">
            <v>413.25007799999997</v>
          </cell>
          <cell r="I60">
            <v>413.25007799999997</v>
          </cell>
          <cell r="J60">
            <v>413.25007799999997</v>
          </cell>
          <cell r="K60">
            <v>413.25007799999997</v>
          </cell>
          <cell r="L60">
            <v>413.25007799999997</v>
          </cell>
          <cell r="M60">
            <v>413.25007799999997</v>
          </cell>
          <cell r="N60">
            <v>413.25007799999997</v>
          </cell>
          <cell r="O60">
            <v>413.25007799999997</v>
          </cell>
        </row>
        <row r="61">
          <cell r="B61" t="str">
            <v xml:space="preserve">  Reintegro de Créditos Hipotecario</v>
          </cell>
          <cell r="C61">
            <v>4760.0004719999997</v>
          </cell>
          <cell r="D61">
            <v>396.66670599999998</v>
          </cell>
          <cell r="E61">
            <v>396.66670599999998</v>
          </cell>
          <cell r="F61">
            <v>396.66670599999998</v>
          </cell>
          <cell r="G61">
            <v>396.66670599999998</v>
          </cell>
          <cell r="H61">
            <v>396.66670599999998</v>
          </cell>
          <cell r="I61">
            <v>396.66670599999998</v>
          </cell>
          <cell r="J61">
            <v>396.66670599999998</v>
          </cell>
          <cell r="K61">
            <v>396.66670599999998</v>
          </cell>
          <cell r="L61">
            <v>396.66670599999998</v>
          </cell>
          <cell r="M61">
            <v>396.66670599999998</v>
          </cell>
          <cell r="N61">
            <v>396.66670599999998</v>
          </cell>
          <cell r="O61">
            <v>396.66670599999998</v>
          </cell>
        </row>
        <row r="62">
          <cell r="B62" t="str">
            <v xml:space="preserve">  Reintegro de Crédito Educativo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B63" t="str">
            <v xml:space="preserve">  Otros gastos - código 60 (boletín)</v>
          </cell>
          <cell r="C63">
            <v>199.00046399999999</v>
          </cell>
          <cell r="D63">
            <v>16.583372000000001</v>
          </cell>
          <cell r="E63">
            <v>16.583372000000001</v>
          </cell>
          <cell r="F63">
            <v>16.583372000000001</v>
          </cell>
          <cell r="G63">
            <v>16.583372000000001</v>
          </cell>
          <cell r="H63">
            <v>16.583372000000001</v>
          </cell>
          <cell r="I63">
            <v>16.583372000000001</v>
          </cell>
          <cell r="J63">
            <v>16.583372000000001</v>
          </cell>
          <cell r="K63">
            <v>16.583372000000001</v>
          </cell>
          <cell r="L63">
            <v>16.583372000000001</v>
          </cell>
          <cell r="M63">
            <v>16.583372000000001</v>
          </cell>
          <cell r="N63">
            <v>16.583372000000001</v>
          </cell>
          <cell r="O63">
            <v>16.583372000000001</v>
          </cell>
        </row>
        <row r="64">
          <cell r="B64" t="str">
            <v>F.   SALDO DISPONIBLE FINAL  ( A+D-E )</v>
          </cell>
          <cell r="C64">
            <v>336580.83933006501</v>
          </cell>
          <cell r="D64">
            <v>1023889.3308328664</v>
          </cell>
          <cell r="E64">
            <v>1573508.0830355554</v>
          </cell>
          <cell r="F64">
            <v>1385984.8390496008</v>
          </cell>
          <cell r="G64">
            <v>1218697.6485996621</v>
          </cell>
          <cell r="H64">
            <v>1081112.0369218425</v>
          </cell>
          <cell r="I64">
            <v>978303.84632680123</v>
          </cell>
          <cell r="J64">
            <v>820648.01031157002</v>
          </cell>
          <cell r="K64">
            <v>725251.52858173789</v>
          </cell>
          <cell r="L64">
            <v>632304.27225947171</v>
          </cell>
          <cell r="M64">
            <v>545748.42147224792</v>
          </cell>
          <cell r="N64">
            <v>432250.18042491766</v>
          </cell>
          <cell r="O64">
            <v>336580.83933006512</v>
          </cell>
        </row>
        <row r="65">
          <cell r="B65" t="str">
            <v>Fuente: División de Presupuesto</v>
          </cell>
        </row>
        <row r="68">
          <cell r="B68" t="str">
            <v>FLUJO DE CAJA CONSOLIDADO PARA EL AÑO 2014</v>
          </cell>
        </row>
        <row r="70">
          <cell r="B70" t="str">
            <v>FLUJO DE CAJA PROYECTADO  2014</v>
          </cell>
        </row>
        <row r="71">
          <cell r="B71" t="str">
            <v>(Millones de Pesos)</v>
          </cell>
        </row>
        <row r="72">
          <cell r="C72" t="str">
            <v>TOTAL</v>
          </cell>
          <cell r="D72" t="str">
            <v xml:space="preserve">FLUJO  DE CAJA MENSUALIZADO </v>
          </cell>
        </row>
        <row r="73">
          <cell r="B73" t="str">
            <v>DETALLE</v>
          </cell>
          <cell r="C73" t="str">
            <v>AÑO</v>
          </cell>
          <cell r="D73" t="str">
            <v>ENERO</v>
          </cell>
          <cell r="E73" t="str">
            <v>FEBRERO</v>
          </cell>
          <cell r="F73" t="str">
            <v>MARZO</v>
          </cell>
          <cell r="G73" t="str">
            <v>ABRIL</v>
          </cell>
          <cell r="H73" t="str">
            <v>MAYO</v>
          </cell>
          <cell r="I73" t="str">
            <v>JUNIO</v>
          </cell>
          <cell r="J73" t="str">
            <v>JULIO</v>
          </cell>
          <cell r="K73" t="str">
            <v>AGOSTO</v>
          </cell>
          <cell r="L73" t="str">
            <v>SEPTIEM</v>
          </cell>
          <cell r="M73" t="str">
            <v>OCTUBRE</v>
          </cell>
          <cell r="N73" t="str">
            <v>NOVIEM</v>
          </cell>
          <cell r="O73" t="str">
            <v>DICIEMBRE</v>
          </cell>
        </row>
        <row r="75">
          <cell r="B75" t="str">
            <v>A.   SALDO DISPONIBLE INICIAL</v>
          </cell>
          <cell r="C75">
            <v>1063000</v>
          </cell>
          <cell r="D75">
            <v>1063000</v>
          </cell>
          <cell r="E75">
            <v>1023889.3308328664</v>
          </cell>
          <cell r="F75">
            <v>1573508.0830355554</v>
          </cell>
          <cell r="G75">
            <v>1385984.8390496008</v>
          </cell>
          <cell r="H75">
            <v>1218697.6485996621</v>
          </cell>
          <cell r="I75">
            <v>1081112.0369218427</v>
          </cell>
          <cell r="J75">
            <v>978303.84632680146</v>
          </cell>
          <cell r="K75">
            <v>820648.01031157025</v>
          </cell>
          <cell r="L75">
            <v>725251.52858173824</v>
          </cell>
          <cell r="M75">
            <v>632304.27225947217</v>
          </cell>
          <cell r="N75">
            <v>545748.42147224827</v>
          </cell>
          <cell r="O75">
            <v>432250.1804249179</v>
          </cell>
        </row>
        <row r="77">
          <cell r="B77" t="str">
            <v xml:space="preserve">B.   INGRESOS </v>
          </cell>
          <cell r="C77">
            <v>2975035.9906777414</v>
          </cell>
          <cell r="D77">
            <v>207761.2164269643</v>
          </cell>
          <cell r="E77">
            <v>903467.77152470301</v>
          </cell>
          <cell r="F77">
            <v>184991.69946159801</v>
          </cell>
          <cell r="G77">
            <v>189827.60568101954</v>
          </cell>
          <cell r="H77">
            <v>190299.74030662226</v>
          </cell>
          <cell r="I77">
            <v>171956.35878545069</v>
          </cell>
          <cell r="J77">
            <v>188453.4076944399</v>
          </cell>
          <cell r="K77">
            <v>187867.53721179877</v>
          </cell>
          <cell r="L77">
            <v>196491.08361524128</v>
          </cell>
          <cell r="M77">
            <v>190026.98569820286</v>
          </cell>
          <cell r="N77">
            <v>179175.2107471874</v>
          </cell>
          <cell r="O77">
            <v>184717.3735245135</v>
          </cell>
        </row>
        <row r="78">
          <cell r="B78" t="str">
            <v>Cartera Hipotecaria</v>
          </cell>
          <cell r="C78">
            <v>1002789</v>
          </cell>
          <cell r="D78">
            <v>93288</v>
          </cell>
          <cell r="E78">
            <v>151299</v>
          </cell>
          <cell r="F78">
            <v>80604</v>
          </cell>
          <cell r="G78">
            <v>81139</v>
          </cell>
          <cell r="H78">
            <v>79423</v>
          </cell>
          <cell r="I78">
            <v>66502</v>
          </cell>
          <cell r="J78">
            <v>81328</v>
          </cell>
          <cell r="K78">
            <v>74162</v>
          </cell>
          <cell r="L78">
            <v>76760</v>
          </cell>
          <cell r="M78">
            <v>76967</v>
          </cell>
          <cell r="N78">
            <v>67768</v>
          </cell>
          <cell r="O78">
            <v>73549</v>
          </cell>
        </row>
        <row r="79">
          <cell r="B79" t="str">
            <v xml:space="preserve">  Recaudo Tesorería</v>
          </cell>
          <cell r="C79">
            <v>858687</v>
          </cell>
          <cell r="D79">
            <v>72296</v>
          </cell>
          <cell r="E79">
            <v>69342</v>
          </cell>
          <cell r="F79">
            <v>72296</v>
          </cell>
          <cell r="G79">
            <v>69342</v>
          </cell>
          <cell r="H79">
            <v>75250</v>
          </cell>
          <cell r="I79">
            <v>63435</v>
          </cell>
          <cell r="J79">
            <v>78204</v>
          </cell>
          <cell r="K79">
            <v>69342</v>
          </cell>
          <cell r="L79">
            <v>75248</v>
          </cell>
          <cell r="M79">
            <v>75250</v>
          </cell>
          <cell r="N79">
            <v>66387</v>
          </cell>
          <cell r="O79">
            <v>72295</v>
          </cell>
        </row>
        <row r="80">
          <cell r="B80" t="str">
            <v xml:space="preserve">  Abono de Cesantías</v>
          </cell>
          <cell r="C80">
            <v>144102</v>
          </cell>
          <cell r="D80">
            <v>20992</v>
          </cell>
          <cell r="E80">
            <v>81957</v>
          </cell>
          <cell r="F80">
            <v>8308</v>
          </cell>
          <cell r="G80">
            <v>11797</v>
          </cell>
          <cell r="H80">
            <v>4173</v>
          </cell>
          <cell r="I80">
            <v>3067</v>
          </cell>
          <cell r="J80">
            <v>3124</v>
          </cell>
          <cell r="K80">
            <v>4820</v>
          </cell>
          <cell r="L80">
            <v>1512</v>
          </cell>
          <cell r="M80">
            <v>1717</v>
          </cell>
          <cell r="N80">
            <v>1381</v>
          </cell>
          <cell r="O80">
            <v>1254</v>
          </cell>
        </row>
        <row r="81">
          <cell r="B81" t="str">
            <v>Cartera Educativa</v>
          </cell>
          <cell r="C81">
            <v>9496.1862416069544</v>
          </cell>
          <cell r="D81">
            <v>657.13773363378834</v>
          </cell>
          <cell r="E81">
            <v>683.69259207379935</v>
          </cell>
          <cell r="F81">
            <v>705.64095019113972</v>
          </cell>
          <cell r="G81">
            <v>718.54258017077518</v>
          </cell>
          <cell r="H81">
            <v>739.59980462119142</v>
          </cell>
          <cell r="I81">
            <v>759.0180403541051</v>
          </cell>
          <cell r="J81">
            <v>782.69150092774578</v>
          </cell>
          <cell r="K81">
            <v>818.21556322468302</v>
          </cell>
          <cell r="L81">
            <v>853.86913180379054</v>
          </cell>
          <cell r="M81">
            <v>888.53097592605297</v>
          </cell>
          <cell r="N81">
            <v>925.10554215306161</v>
          </cell>
          <cell r="O81">
            <v>964.14182652682257</v>
          </cell>
        </row>
        <row r="82">
          <cell r="B82" t="str">
            <v>Aportes de Afiliados</v>
          </cell>
          <cell r="C82">
            <v>1488361</v>
          </cell>
          <cell r="D82">
            <v>81027</v>
          </cell>
          <cell r="E82">
            <v>712921</v>
          </cell>
          <cell r="F82">
            <v>70690</v>
          </cell>
          <cell r="G82">
            <v>70299</v>
          </cell>
          <cell r="H82">
            <v>69888</v>
          </cell>
          <cell r="I82">
            <v>66436</v>
          </cell>
          <cell r="J82">
            <v>67005</v>
          </cell>
          <cell r="K82">
            <v>69357</v>
          </cell>
          <cell r="L82">
            <v>69714</v>
          </cell>
          <cell r="M82">
            <v>70076</v>
          </cell>
          <cell r="N82">
            <v>70140</v>
          </cell>
          <cell r="O82">
            <v>70808</v>
          </cell>
        </row>
        <row r="83">
          <cell r="B83" t="str">
            <v>Ahorro Voluntario</v>
          </cell>
          <cell r="C83">
            <v>403525</v>
          </cell>
          <cell r="D83">
            <v>31209</v>
          </cell>
          <cell r="E83">
            <v>30037</v>
          </cell>
          <cell r="F83">
            <v>29883</v>
          </cell>
          <cell r="G83">
            <v>31749</v>
          </cell>
          <cell r="H83">
            <v>32635</v>
          </cell>
          <cell r="I83">
            <v>31541</v>
          </cell>
          <cell r="J83">
            <v>33468</v>
          </cell>
          <cell r="K83">
            <v>36416</v>
          </cell>
          <cell r="L83">
            <v>37386</v>
          </cell>
          <cell r="M83">
            <v>33378</v>
          </cell>
          <cell r="N83">
            <v>38394</v>
          </cell>
          <cell r="O83">
            <v>37429</v>
          </cell>
        </row>
        <row r="84">
          <cell r="B84" t="str">
            <v>Rendimientos Financieros</v>
          </cell>
          <cell r="C84">
            <v>55906</v>
          </cell>
          <cell r="D84">
            <v>469</v>
          </cell>
          <cell r="E84">
            <v>7395</v>
          </cell>
          <cell r="F84">
            <v>1955</v>
          </cell>
          <cell r="G84">
            <v>4745</v>
          </cell>
          <cell r="H84">
            <v>6413</v>
          </cell>
          <cell r="I84">
            <v>5492</v>
          </cell>
          <cell r="J84">
            <v>4617</v>
          </cell>
          <cell r="K84">
            <v>5834</v>
          </cell>
          <cell r="L84">
            <v>10468</v>
          </cell>
          <cell r="M84">
            <v>7378</v>
          </cell>
          <cell r="N84">
            <v>577</v>
          </cell>
          <cell r="O84">
            <v>563</v>
          </cell>
        </row>
        <row r="85">
          <cell r="B85" t="str">
            <v>Recaudo Intereses Credito Constuctor</v>
          </cell>
          <cell r="C85">
            <v>6643.179104655097</v>
          </cell>
          <cell r="D85">
            <v>553.59825872125793</v>
          </cell>
          <cell r="E85">
            <v>553.59825872125793</v>
          </cell>
          <cell r="F85">
            <v>553.59825872125793</v>
          </cell>
          <cell r="G85">
            <v>553.59825872125793</v>
          </cell>
          <cell r="H85">
            <v>553.59825872125793</v>
          </cell>
          <cell r="I85">
            <v>553.59825872125793</v>
          </cell>
          <cell r="J85">
            <v>553.59825872125793</v>
          </cell>
          <cell r="K85">
            <v>553.59825872125793</v>
          </cell>
          <cell r="L85">
            <v>553.59825872125793</v>
          </cell>
          <cell r="M85">
            <v>553.59825872125793</v>
          </cell>
          <cell r="N85">
            <v>553.59825872125793</v>
          </cell>
          <cell r="O85">
            <v>553.59825872125793</v>
          </cell>
        </row>
        <row r="86">
          <cell r="B86" t="str">
            <v>Comisión Recaudo Seguros a Terceros</v>
          </cell>
          <cell r="C86">
            <v>7029.6253314791611</v>
          </cell>
          <cell r="D86">
            <v>450.31376760922285</v>
          </cell>
          <cell r="E86">
            <v>471.31400690786319</v>
          </cell>
          <cell r="F86">
            <v>493.29358568559957</v>
          </cell>
          <cell r="G86">
            <v>516.29817512749207</v>
          </cell>
          <cell r="H86">
            <v>540.3755762797872</v>
          </cell>
          <cell r="I86">
            <v>565.57581937531677</v>
          </cell>
          <cell r="J86">
            <v>591.95126779090504</v>
          </cell>
          <cell r="K86">
            <v>619.5567268527966</v>
          </cell>
          <cell r="L86">
            <v>648.44955771619084</v>
          </cell>
          <cell r="M86">
            <v>678.68979655551209</v>
          </cell>
          <cell r="N86">
            <v>710.34027931308026</v>
          </cell>
          <cell r="O86">
            <v>743.46677226539623</v>
          </cell>
        </row>
        <row r="87">
          <cell r="B87" t="str">
            <v xml:space="preserve">  Arrendamiento activos fijos</v>
          </cell>
          <cell r="C87">
            <v>966</v>
          </cell>
          <cell r="D87">
            <v>80.5</v>
          </cell>
          <cell r="E87">
            <v>80.5</v>
          </cell>
          <cell r="F87">
            <v>80.5</v>
          </cell>
          <cell r="G87">
            <v>80.5</v>
          </cell>
          <cell r="H87">
            <v>80.5</v>
          </cell>
          <cell r="I87">
            <v>80.5</v>
          </cell>
          <cell r="J87">
            <v>80.5</v>
          </cell>
          <cell r="K87">
            <v>80.5</v>
          </cell>
          <cell r="L87">
            <v>80.5</v>
          </cell>
          <cell r="M87">
            <v>80.5</v>
          </cell>
          <cell r="N87">
            <v>80.5</v>
          </cell>
          <cell r="O87">
            <v>80.5</v>
          </cell>
        </row>
        <row r="88">
          <cell r="B88" t="str">
            <v xml:space="preserve">  Venta de Activos</v>
          </cell>
          <cell r="C88">
            <v>320</v>
          </cell>
          <cell r="D88">
            <v>26.666667</v>
          </cell>
          <cell r="E88">
            <v>26.666667</v>
          </cell>
          <cell r="F88">
            <v>26.666667</v>
          </cell>
          <cell r="G88">
            <v>26.666667</v>
          </cell>
          <cell r="H88">
            <v>26.666667</v>
          </cell>
          <cell r="I88">
            <v>26.666667</v>
          </cell>
          <cell r="J88">
            <v>26.666667</v>
          </cell>
          <cell r="K88">
            <v>26.666663</v>
          </cell>
          <cell r="L88">
            <v>26.666667</v>
          </cell>
          <cell r="M88">
            <v>26.666667</v>
          </cell>
          <cell r="N88">
            <v>26.666667</v>
          </cell>
          <cell r="O88">
            <v>26.666667</v>
          </cell>
        </row>
        <row r="89">
          <cell r="B89" t="str">
            <v>Otros Ingresos</v>
          </cell>
          <cell r="C89">
            <v>54702.042335992264</v>
          </cell>
          <cell r="D89">
            <v>4592.8189364837408</v>
          </cell>
          <cell r="E89">
            <v>4682.3629201859903</v>
          </cell>
          <cell r="F89">
            <v>4709.6475258616292</v>
          </cell>
          <cell r="G89">
            <v>4726.1248150197198</v>
          </cell>
          <cell r="H89">
            <v>4638.1285901182264</v>
          </cell>
          <cell r="I89">
            <v>4653.6908317060561</v>
          </cell>
          <cell r="J89">
            <v>4598.6880758990446</v>
          </cell>
          <cell r="K89">
            <v>4618.0796166681275</v>
          </cell>
          <cell r="L89">
            <v>4653.0218453734424</v>
          </cell>
          <cell r="M89">
            <v>4677.5116566167962</v>
          </cell>
          <cell r="N89">
            <v>4704.3154872408804</v>
          </cell>
          <cell r="O89">
            <v>4733.6520348186132</v>
          </cell>
        </row>
        <row r="90">
          <cell r="B90" t="str">
            <v xml:space="preserve">  Reintegro de Crédito Educativo</v>
          </cell>
          <cell r="C90">
            <v>180</v>
          </cell>
          <cell r="D90">
            <v>15</v>
          </cell>
          <cell r="E90">
            <v>15</v>
          </cell>
          <cell r="F90">
            <v>15</v>
          </cell>
          <cell r="G90">
            <v>15</v>
          </cell>
          <cell r="H90">
            <v>15</v>
          </cell>
          <cell r="I90">
            <v>15</v>
          </cell>
          <cell r="J90">
            <v>15</v>
          </cell>
          <cell r="K90">
            <v>15</v>
          </cell>
          <cell r="L90">
            <v>15</v>
          </cell>
          <cell r="M90">
            <v>15</v>
          </cell>
          <cell r="N90">
            <v>15</v>
          </cell>
          <cell r="O90">
            <v>15</v>
          </cell>
        </row>
        <row r="91">
          <cell r="B91" t="str">
            <v xml:space="preserve">  Reintegros Cartera Hipotecaria</v>
          </cell>
          <cell r="C91">
            <v>19436.328139191348</v>
          </cell>
          <cell r="D91">
            <v>1623.5598119204606</v>
          </cell>
          <cell r="E91">
            <v>1629.545415728179</v>
          </cell>
          <cell r="F91">
            <v>1596.1477909606128</v>
          </cell>
          <cell r="G91">
            <v>1604.5106591945405</v>
          </cell>
          <cell r="H91">
            <v>1559.1168240092252</v>
          </cell>
          <cell r="I91">
            <v>1577.5140887691748</v>
          </cell>
          <cell r="J91">
            <v>1603.0943368870578</v>
          </cell>
          <cell r="K91">
            <v>1617.2290183335974</v>
          </cell>
          <cell r="L91">
            <v>1629.7821009768813</v>
          </cell>
          <cell r="M91">
            <v>1646.4495240203557</v>
          </cell>
          <cell r="N91">
            <v>1664.6987309672643</v>
          </cell>
          <cell r="O91">
            <v>1684.6798374239991</v>
          </cell>
        </row>
        <row r="92">
          <cell r="B92" t="str">
            <v xml:space="preserve">  Reintegros Aportes de Cesantías</v>
          </cell>
          <cell r="C92">
            <v>31660.484491038384</v>
          </cell>
          <cell r="D92">
            <v>2579.7355354677056</v>
          </cell>
          <cell r="E92">
            <v>2645.6483339943884</v>
          </cell>
          <cell r="F92">
            <v>2690.9289233166965</v>
          </cell>
          <cell r="G92">
            <v>2682.6677893001429</v>
          </cell>
          <cell r="H92">
            <v>2683.947376957743</v>
          </cell>
          <cell r="I92">
            <v>2667.6832307702471</v>
          </cell>
          <cell r="J92">
            <v>2605.5631870206298</v>
          </cell>
          <cell r="K92">
            <v>2606.9887327105089</v>
          </cell>
          <cell r="L92">
            <v>2619.9807488562392</v>
          </cell>
          <cell r="M92">
            <v>2622.7118703047036</v>
          </cell>
          <cell r="N92">
            <v>2625.6903072145151</v>
          </cell>
          <cell r="O92">
            <v>2628.93845512486</v>
          </cell>
        </row>
        <row r="93">
          <cell r="B93" t="str">
            <v xml:space="preserve">  Otros Ingresos - código 19 </v>
          </cell>
          <cell r="C93">
            <v>3425.2297057625337</v>
          </cell>
          <cell r="D93">
            <v>267.35692209557419</v>
          </cell>
          <cell r="E93">
            <v>285.00250346342295</v>
          </cell>
          <cell r="F93">
            <v>300.40414458431991</v>
          </cell>
          <cell r="G93">
            <v>316.77969952503582</v>
          </cell>
          <cell r="H93">
            <v>272.89772215125737</v>
          </cell>
          <cell r="I93">
            <v>286.32684516663352</v>
          </cell>
          <cell r="J93">
            <v>267.86388499135711</v>
          </cell>
          <cell r="K93">
            <v>271.69520262402119</v>
          </cell>
          <cell r="L93">
            <v>281.09232854032177</v>
          </cell>
          <cell r="M93">
            <v>286.18359529173591</v>
          </cell>
          <cell r="N93">
            <v>291.7597820591007</v>
          </cell>
          <cell r="O93">
            <v>297.86707526975329</v>
          </cell>
        </row>
        <row r="94">
          <cell r="B94" t="str">
            <v xml:space="preserve">C.   EGRESOS </v>
          </cell>
          <cell r="C94">
            <v>3701455.1513476758</v>
          </cell>
          <cell r="D94">
            <v>246871.88559409801</v>
          </cell>
          <cell r="E94">
            <v>353849.01932201395</v>
          </cell>
          <cell r="F94">
            <v>372514.94344755262</v>
          </cell>
          <cell r="G94">
            <v>357114.79613095819</v>
          </cell>
          <cell r="H94">
            <v>327885.3519844418</v>
          </cell>
          <cell r="I94">
            <v>274764.54938049195</v>
          </cell>
          <cell r="J94">
            <v>346109.24370967114</v>
          </cell>
          <cell r="K94">
            <v>283264.01894163084</v>
          </cell>
          <cell r="L94">
            <v>289438.33993750747</v>
          </cell>
          <cell r="M94">
            <v>276582.83648542676</v>
          </cell>
          <cell r="N94">
            <v>292673.45179451775</v>
          </cell>
          <cell r="O94">
            <v>280386.71461936599</v>
          </cell>
        </row>
        <row r="95">
          <cell r="B95" t="str">
            <v>Gastos Operacionales y no Operacionales</v>
          </cell>
          <cell r="C95">
            <v>257440.99305186217</v>
          </cell>
          <cell r="D95">
            <v>39124.112015999999</v>
          </cell>
          <cell r="E95">
            <v>26946.320756867215</v>
          </cell>
          <cell r="F95">
            <v>22671.387100733937</v>
          </cell>
          <cell r="G95">
            <v>11678.909895215736</v>
          </cell>
          <cell r="H95">
            <v>16235.002543898872</v>
          </cell>
          <cell r="I95">
            <v>13960.234898928496</v>
          </cell>
          <cell r="J95">
            <v>20348.228058051434</v>
          </cell>
          <cell r="K95">
            <v>16212.787867049059</v>
          </cell>
          <cell r="L95">
            <v>26488.908145634956</v>
          </cell>
          <cell r="M95">
            <v>4458.062900821008</v>
          </cell>
          <cell r="N95">
            <v>33914.365154722909</v>
          </cell>
          <cell r="O95">
            <v>25402.673713938599</v>
          </cell>
        </row>
        <row r="96">
          <cell r="B96" t="str">
            <v xml:space="preserve">Cesantías </v>
          </cell>
          <cell r="C96">
            <v>1236295</v>
          </cell>
          <cell r="D96">
            <v>78810</v>
          </cell>
          <cell r="E96">
            <v>167670</v>
          </cell>
          <cell r="F96">
            <v>132395</v>
          </cell>
          <cell r="G96">
            <v>151219</v>
          </cell>
          <cell r="H96">
            <v>112561</v>
          </cell>
          <cell r="I96">
            <v>87824</v>
          </cell>
          <cell r="J96">
            <v>119411</v>
          </cell>
          <cell r="K96">
            <v>79786</v>
          </cell>
          <cell r="L96">
            <v>74419</v>
          </cell>
          <cell r="M96">
            <v>79203</v>
          </cell>
          <cell r="N96">
            <v>75914</v>
          </cell>
          <cell r="O96">
            <v>77083</v>
          </cell>
        </row>
        <row r="97">
          <cell r="B97" t="str">
            <v>Definitivas</v>
          </cell>
          <cell r="C97">
            <v>348344</v>
          </cell>
          <cell r="D97">
            <v>25033</v>
          </cell>
          <cell r="E97">
            <v>28316</v>
          </cell>
          <cell r="F97">
            <v>29392</v>
          </cell>
          <cell r="G97">
            <v>39661</v>
          </cell>
          <cell r="H97">
            <v>32135</v>
          </cell>
          <cell r="I97">
            <v>25713</v>
          </cell>
          <cell r="J97">
            <v>35643</v>
          </cell>
          <cell r="K97">
            <v>27413</v>
          </cell>
          <cell r="L97">
            <v>25689</v>
          </cell>
          <cell r="M97">
            <v>26676</v>
          </cell>
          <cell r="N97">
            <v>26222</v>
          </cell>
          <cell r="O97">
            <v>26451</v>
          </cell>
        </row>
        <row r="98">
          <cell r="B98" t="str">
            <v>Parciales</v>
          </cell>
          <cell r="C98">
            <v>887951</v>
          </cell>
          <cell r="D98">
            <v>53777</v>
          </cell>
          <cell r="E98">
            <v>139354</v>
          </cell>
          <cell r="F98">
            <v>103003</v>
          </cell>
          <cell r="G98">
            <v>111558</v>
          </cell>
          <cell r="H98">
            <v>80426</v>
          </cell>
          <cell r="I98">
            <v>62111</v>
          </cell>
          <cell r="J98">
            <v>83768</v>
          </cell>
          <cell r="K98">
            <v>52373</v>
          </cell>
          <cell r="L98">
            <v>48730</v>
          </cell>
          <cell r="M98">
            <v>52527</v>
          </cell>
          <cell r="N98">
            <v>49692</v>
          </cell>
          <cell r="O98">
            <v>50632</v>
          </cell>
        </row>
        <row r="99">
          <cell r="B99" t="str">
            <v>Ahorro Voluntario</v>
          </cell>
          <cell r="C99">
            <v>342506</v>
          </cell>
          <cell r="D99">
            <v>25405</v>
          </cell>
          <cell r="E99">
            <v>24935</v>
          </cell>
          <cell r="F99">
            <v>24492</v>
          </cell>
          <cell r="G99">
            <v>28226</v>
          </cell>
          <cell r="H99">
            <v>27586</v>
          </cell>
          <cell r="I99">
            <v>26394</v>
          </cell>
          <cell r="J99">
            <v>29901</v>
          </cell>
          <cell r="K99">
            <v>29668</v>
          </cell>
          <cell r="L99">
            <v>30374</v>
          </cell>
          <cell r="M99">
            <v>31096</v>
          </cell>
          <cell r="N99">
            <v>31836</v>
          </cell>
          <cell r="O99">
            <v>32593</v>
          </cell>
        </row>
        <row r="100">
          <cell r="B100" t="str">
            <v xml:space="preserve">Crédito </v>
          </cell>
          <cell r="C100">
            <v>1571927.0000002533</v>
          </cell>
          <cell r="D100">
            <v>84341.256598118416</v>
          </cell>
          <cell r="E100">
            <v>115490.86112582669</v>
          </cell>
          <cell r="F100">
            <v>101897.18896432148</v>
          </cell>
          <cell r="G100">
            <v>148202.81638242232</v>
          </cell>
          <cell r="H100">
            <v>153760.07033128449</v>
          </cell>
          <cell r="I100">
            <v>129091.3031394733</v>
          </cell>
          <cell r="J100">
            <v>158826.99302085041</v>
          </cell>
          <cell r="K100">
            <v>139602.76934587181</v>
          </cell>
          <cell r="L100">
            <v>139841.55883096723</v>
          </cell>
          <cell r="M100">
            <v>143142.62980964413</v>
          </cell>
          <cell r="N100">
            <v>131931.37797644746</v>
          </cell>
          <cell r="O100">
            <v>125798.1744750256</v>
          </cell>
        </row>
        <row r="101">
          <cell r="B101" t="str">
            <v xml:space="preserve">  Hipotecario</v>
          </cell>
          <cell r="C101">
            <v>1400000</v>
          </cell>
          <cell r="D101">
            <v>82649</v>
          </cell>
          <cell r="E101">
            <v>114040</v>
          </cell>
          <cell r="F101">
            <v>85693</v>
          </cell>
          <cell r="G101">
            <v>132002</v>
          </cell>
          <cell r="H101">
            <v>137279</v>
          </cell>
          <cell r="I101">
            <v>111566</v>
          </cell>
          <cell r="J101">
            <v>140990</v>
          </cell>
          <cell r="K101">
            <v>123186</v>
          </cell>
          <cell r="L101">
            <v>123601</v>
          </cell>
          <cell r="M101">
            <v>126912</v>
          </cell>
          <cell r="N101">
            <v>114973</v>
          </cell>
          <cell r="O101">
            <v>107109</v>
          </cell>
        </row>
        <row r="102">
          <cell r="B102" t="str">
            <v xml:space="preserve">  Educativo</v>
          </cell>
          <cell r="C102">
            <v>18927.000000311396</v>
          </cell>
          <cell r="D102">
            <v>1539.6381650359992</v>
          </cell>
          <cell r="E102">
            <v>1157.8598519591203</v>
          </cell>
          <cell r="F102">
            <v>1039.0297403942068</v>
          </cell>
          <cell r="G102">
            <v>976.85981045163305</v>
          </cell>
          <cell r="H102">
            <v>1208.2577100546462</v>
          </cell>
          <cell r="I102">
            <v>2181.6716374561615</v>
          </cell>
          <cell r="J102">
            <v>2574.0707532746105</v>
          </cell>
          <cell r="K102">
            <v>1182.3982978673037</v>
          </cell>
          <cell r="L102">
            <v>1001.4476800146664</v>
          </cell>
          <cell r="M102">
            <v>937.71519057747355</v>
          </cell>
          <cell r="N102">
            <v>1741.0766779163337</v>
          </cell>
          <cell r="O102">
            <v>3386.974485309242</v>
          </cell>
        </row>
        <row r="103">
          <cell r="B103" t="str">
            <v xml:space="preserve">  Legalización de Créditos</v>
          </cell>
          <cell r="C103">
            <v>2999.9999999419865</v>
          </cell>
          <cell r="D103">
            <v>152.61843308241339</v>
          </cell>
          <cell r="E103">
            <v>293.00127386757498</v>
          </cell>
          <cell r="F103">
            <v>165.15922392727933</v>
          </cell>
          <cell r="G103">
            <v>223.95657197068974</v>
          </cell>
          <cell r="H103">
            <v>272.81262122986396</v>
          </cell>
          <cell r="I103">
            <v>343.63150201712949</v>
          </cell>
          <cell r="J103">
            <v>262.92226757580823</v>
          </cell>
          <cell r="K103">
            <v>234.37104800452369</v>
          </cell>
          <cell r="L103">
            <v>239.11115095255386</v>
          </cell>
          <cell r="M103">
            <v>292.91461906668434</v>
          </cell>
          <cell r="N103">
            <v>217.30129853110904</v>
          </cell>
          <cell r="O103">
            <v>302.19998971635636</v>
          </cell>
        </row>
        <row r="104">
          <cell r="B104" t="str">
            <v xml:space="preserve">  Credito Constructor</v>
          </cell>
          <cell r="C104">
            <v>150000</v>
          </cell>
          <cell r="D104">
            <v>0</v>
          </cell>
          <cell r="E104">
            <v>0</v>
          </cell>
          <cell r="F104">
            <v>15000</v>
          </cell>
          <cell r="G104">
            <v>15000</v>
          </cell>
          <cell r="H104">
            <v>15000</v>
          </cell>
          <cell r="I104">
            <v>15000</v>
          </cell>
          <cell r="J104">
            <v>15000</v>
          </cell>
          <cell r="K104">
            <v>15000</v>
          </cell>
          <cell r="L104">
            <v>15000</v>
          </cell>
          <cell r="M104">
            <v>15000</v>
          </cell>
          <cell r="N104">
            <v>15000</v>
          </cell>
          <cell r="O104">
            <v>15000</v>
          </cell>
        </row>
        <row r="105">
          <cell r="B105" t="str">
            <v>Construcciones y Mejoras</v>
          </cell>
          <cell r="C105">
            <v>7191.3544899999988</v>
          </cell>
          <cell r="D105">
            <v>599.279539</v>
          </cell>
          <cell r="E105">
            <v>599.27954099999999</v>
          </cell>
          <cell r="F105">
            <v>599.27954099999999</v>
          </cell>
          <cell r="G105">
            <v>599.27954099999999</v>
          </cell>
          <cell r="H105">
            <v>599.27954099999999</v>
          </cell>
          <cell r="I105">
            <v>599.27954099999999</v>
          </cell>
          <cell r="J105">
            <v>599.27954099999999</v>
          </cell>
          <cell r="K105">
            <v>599.27954099999999</v>
          </cell>
          <cell r="L105">
            <v>599.27954099999999</v>
          </cell>
          <cell r="M105">
            <v>599.27954099999999</v>
          </cell>
          <cell r="N105">
            <v>599.27954099999999</v>
          </cell>
          <cell r="O105">
            <v>599.27954099999999</v>
          </cell>
        </row>
        <row r="106">
          <cell r="B106" t="str">
            <v xml:space="preserve">  Construcción edificio sede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B107" t="str">
            <v xml:space="preserve">  Adecuaciones y mejoras</v>
          </cell>
          <cell r="C107">
            <v>7191.3544899999988</v>
          </cell>
          <cell r="D107">
            <v>599.279539</v>
          </cell>
          <cell r="E107">
            <v>599.27954099999999</v>
          </cell>
          <cell r="F107">
            <v>599.27954099999999</v>
          </cell>
          <cell r="G107">
            <v>599.27954099999999</v>
          </cell>
          <cell r="H107">
            <v>599.27954099999999</v>
          </cell>
          <cell r="I107">
            <v>599.27954099999999</v>
          </cell>
          <cell r="J107">
            <v>599.27954099999999</v>
          </cell>
          <cell r="K107">
            <v>599.27954099999999</v>
          </cell>
          <cell r="L107">
            <v>599.27954099999999</v>
          </cell>
          <cell r="M107">
            <v>599.27954099999999</v>
          </cell>
          <cell r="N107">
            <v>599.27954099999999</v>
          </cell>
          <cell r="O107">
            <v>599.27954099999999</v>
          </cell>
        </row>
        <row r="108">
          <cell r="B108" t="str">
            <v>Proyectos de Tecnología</v>
          </cell>
          <cell r="C108">
            <v>174740.7958909545</v>
          </cell>
          <cell r="D108">
            <v>15011.434548076279</v>
          </cell>
          <cell r="E108">
            <v>14646.092017454353</v>
          </cell>
          <cell r="F108">
            <v>14437.949599204983</v>
          </cell>
          <cell r="G108">
            <v>14148.619140217153</v>
          </cell>
          <cell r="H108">
            <v>14143.499552245034</v>
          </cell>
          <cell r="I108">
            <v>13853.059615026385</v>
          </cell>
          <cell r="J108">
            <v>13952.791851804146</v>
          </cell>
          <cell r="K108">
            <v>14294.827599043654</v>
          </cell>
          <cell r="L108">
            <v>14585.721487418716</v>
          </cell>
          <cell r="M108">
            <v>14889.854399112515</v>
          </cell>
          <cell r="N108">
            <v>15215.070729340869</v>
          </cell>
          <cell r="O108">
            <v>15561.875352010433</v>
          </cell>
        </row>
        <row r="109">
          <cell r="B109" t="str">
            <v xml:space="preserve">  Inversiones tecnológicas</v>
          </cell>
          <cell r="C109">
            <v>42979.133200485339</v>
          </cell>
          <cell r="D109">
            <v>3411.5924092414539</v>
          </cell>
          <cell r="E109">
            <v>3539.5643618096628</v>
          </cell>
          <cell r="F109">
            <v>3578.0547101618013</v>
          </cell>
          <cell r="G109">
            <v>3606.8701623762418</v>
          </cell>
          <cell r="H109">
            <v>3594.7244841680881</v>
          </cell>
          <cell r="I109">
            <v>3432.5470018475216</v>
          </cell>
          <cell r="J109">
            <v>3500.78590852661</v>
          </cell>
          <cell r="K109">
            <v>3532.9215533944498</v>
          </cell>
          <cell r="L109">
            <v>3633.209453285358</v>
          </cell>
          <cell r="M109">
            <v>3679.0687730945615</v>
          </cell>
          <cell r="N109">
            <v>3719.0019892074706</v>
          </cell>
          <cell r="O109">
            <v>3750.7923933721167</v>
          </cell>
        </row>
        <row r="110">
          <cell r="B110" t="str">
            <v xml:space="preserve">  Soporte y operación</v>
          </cell>
          <cell r="C110">
            <v>131761.66269046915</v>
          </cell>
          <cell r="D110">
            <v>11599.842138834825</v>
          </cell>
          <cell r="E110">
            <v>11106.52765564469</v>
          </cell>
          <cell r="F110">
            <v>10859.894889043182</v>
          </cell>
          <cell r="G110">
            <v>10541.748977840911</v>
          </cell>
          <cell r="H110">
            <v>10548.775068076946</v>
          </cell>
          <cell r="I110">
            <v>10420.512613178862</v>
          </cell>
          <cell r="J110">
            <v>10452.005943277536</v>
          </cell>
          <cell r="K110">
            <v>10761.906045649204</v>
          </cell>
          <cell r="L110">
            <v>10952.512034133357</v>
          </cell>
          <cell r="M110">
            <v>11210.785626017954</v>
          </cell>
          <cell r="N110">
            <v>11496.068740133398</v>
          </cell>
          <cell r="O110">
            <v>11811.082958638315</v>
          </cell>
        </row>
        <row r="111">
          <cell r="B111" t="str">
            <v>Seguros a deudores</v>
          </cell>
          <cell r="C111">
            <v>111354.00791460616</v>
          </cell>
          <cell r="D111">
            <v>3580.8028929032903</v>
          </cell>
          <cell r="E111">
            <v>3561.4658808656759</v>
          </cell>
          <cell r="F111">
            <v>76022.138242292131</v>
          </cell>
          <cell r="G111">
            <v>3040.1711721029988</v>
          </cell>
          <cell r="H111">
            <v>3000.5000160133923</v>
          </cell>
          <cell r="I111">
            <v>3042.672186063779</v>
          </cell>
          <cell r="J111">
            <v>3069.951237965161</v>
          </cell>
          <cell r="K111">
            <v>3100.3545886663128</v>
          </cell>
          <cell r="L111">
            <v>3129.8719324865438</v>
          </cell>
          <cell r="M111">
            <v>3194.0098348490765</v>
          </cell>
          <cell r="N111">
            <v>3263.3583930064315</v>
          </cell>
          <cell r="O111">
            <v>3348.7115373913725</v>
          </cell>
        </row>
        <row r="112">
          <cell r="B112" t="str">
            <v>Otros Gastos</v>
          </cell>
          <cell r="C112">
            <v>17384.000928000005</v>
          </cell>
          <cell r="D112">
            <v>1448.6667440000001</v>
          </cell>
          <cell r="E112">
            <v>1448.6667440000001</v>
          </cell>
          <cell r="F112">
            <v>1448.6667440000001</v>
          </cell>
          <cell r="G112">
            <v>1448.6667440000001</v>
          </cell>
          <cell r="H112">
            <v>1448.6667440000001</v>
          </cell>
          <cell r="I112">
            <v>1448.6667440000001</v>
          </cell>
          <cell r="J112">
            <v>1448.6667440000001</v>
          </cell>
          <cell r="K112">
            <v>1448.6667440000001</v>
          </cell>
          <cell r="L112">
            <v>1448.6667440000001</v>
          </cell>
          <cell r="M112">
            <v>1448.6667440000001</v>
          </cell>
          <cell r="N112">
            <v>1448.6667440000001</v>
          </cell>
          <cell r="O112">
            <v>1448.6667440000001</v>
          </cell>
        </row>
        <row r="113">
          <cell r="B113" t="str">
            <v xml:space="preserve">  Reintegro de Créditos Hipotecario </v>
          </cell>
          <cell r="C113">
            <v>14652.000468000004</v>
          </cell>
          <cell r="D113">
            <v>1221.000039</v>
          </cell>
          <cell r="E113">
            <v>1221.000039</v>
          </cell>
          <cell r="F113">
            <v>1221.000039</v>
          </cell>
          <cell r="G113">
            <v>1221.000039</v>
          </cell>
          <cell r="H113">
            <v>1221.000039</v>
          </cell>
          <cell r="I113">
            <v>1221.000039</v>
          </cell>
          <cell r="J113">
            <v>1221.000039</v>
          </cell>
          <cell r="K113">
            <v>1221.000039</v>
          </cell>
          <cell r="L113">
            <v>1221.000039</v>
          </cell>
          <cell r="M113">
            <v>1221.000039</v>
          </cell>
          <cell r="N113">
            <v>1221.000039</v>
          </cell>
          <cell r="O113">
            <v>1221.000039</v>
          </cell>
        </row>
        <row r="114">
          <cell r="B114" t="str">
            <v xml:space="preserve">  Reintegro de Crédito Educativo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</row>
        <row r="115">
          <cell r="B115" t="str">
            <v xml:space="preserve">  Otros gastos - código 60 </v>
          </cell>
          <cell r="C115">
            <v>2732.0004600000007</v>
          </cell>
          <cell r="D115">
            <v>227.66670500000001</v>
          </cell>
          <cell r="E115">
            <v>227.66670500000001</v>
          </cell>
          <cell r="F115">
            <v>227.66670500000001</v>
          </cell>
          <cell r="G115">
            <v>227.66670500000001</v>
          </cell>
          <cell r="H115">
            <v>227.66670500000001</v>
          </cell>
          <cell r="I115">
            <v>227.66670500000001</v>
          </cell>
          <cell r="J115">
            <v>227.66670500000001</v>
          </cell>
          <cell r="K115">
            <v>227.66670500000001</v>
          </cell>
          <cell r="L115">
            <v>227.66670500000001</v>
          </cell>
          <cell r="M115">
            <v>227.66670500000001</v>
          </cell>
          <cell r="N115">
            <v>227.66670500000001</v>
          </cell>
          <cell r="O115">
            <v>227.66670500000001</v>
          </cell>
        </row>
        <row r="116">
          <cell r="B116" t="str">
            <v>F.   SALDO DISPONIBLE FINAL  ( A+B-C )</v>
          </cell>
          <cell r="C116">
            <v>336580.83933006553</v>
          </cell>
          <cell r="D116">
            <v>1023889.3308328664</v>
          </cell>
          <cell r="E116">
            <v>1573508.0830355554</v>
          </cell>
          <cell r="F116">
            <v>1385984.8390496008</v>
          </cell>
          <cell r="G116">
            <v>1218697.6485996621</v>
          </cell>
          <cell r="H116">
            <v>1081112.0369218427</v>
          </cell>
          <cell r="I116">
            <v>978303.84632680146</v>
          </cell>
          <cell r="J116">
            <v>820648.01031157025</v>
          </cell>
          <cell r="K116">
            <v>725251.52858173824</v>
          </cell>
          <cell r="L116">
            <v>632304.27225947217</v>
          </cell>
          <cell r="M116">
            <v>545748.42147224827</v>
          </cell>
          <cell r="N116">
            <v>432250.1804249179</v>
          </cell>
          <cell r="O116">
            <v>336580.83933006541</v>
          </cell>
        </row>
        <row r="117">
          <cell r="A117">
            <v>117</v>
          </cell>
        </row>
        <row r="121">
          <cell r="E121" t="str">
            <v>Consolidado: gastos y cuentas por pagar</v>
          </cell>
          <cell r="H121" t="str">
            <v>Acumulado: sumatoria de los meses</v>
          </cell>
        </row>
        <row r="123">
          <cell r="B123" t="str">
            <v xml:space="preserve">FLUJO DE CAJA CONSOLIDADO ACUMULADO PARA EL AÑO 2014 </v>
          </cell>
        </row>
        <row r="125">
          <cell r="B125" t="str">
            <v>FLUJO DE CAJA PROYECTADO  2014</v>
          </cell>
        </row>
        <row r="126">
          <cell r="B126" t="str">
            <v>(Millones de Pesos)</v>
          </cell>
        </row>
        <row r="128">
          <cell r="B128" t="str">
            <v>DETALLE</v>
          </cell>
          <cell r="C128" t="str">
            <v>TOTAL</v>
          </cell>
          <cell r="D128" t="str">
            <v xml:space="preserve">FLUJO  DE CAJA MENSUALIZADO </v>
          </cell>
        </row>
        <row r="129">
          <cell r="C129" t="str">
            <v>AÑO</v>
          </cell>
          <cell r="D129" t="str">
            <v>ENERO</v>
          </cell>
          <cell r="E129" t="str">
            <v>FEBRERO</v>
          </cell>
          <cell r="F129" t="str">
            <v>MARZO</v>
          </cell>
          <cell r="G129" t="str">
            <v>ABRIL</v>
          </cell>
          <cell r="H129" t="str">
            <v>MAYO</v>
          </cell>
          <cell r="I129" t="str">
            <v>JUNIO</v>
          </cell>
          <cell r="J129" t="str">
            <v>JULIO</v>
          </cell>
          <cell r="K129" t="str">
            <v>AGOSTO</v>
          </cell>
          <cell r="L129" t="str">
            <v>SEPTIEM</v>
          </cell>
          <cell r="M129" t="str">
            <v>OCTUBRE</v>
          </cell>
          <cell r="N129" t="str">
            <v>NOVIEM</v>
          </cell>
          <cell r="O129" t="str">
            <v>DICIEMBRE</v>
          </cell>
        </row>
        <row r="131">
          <cell r="A131">
            <v>131</v>
          </cell>
          <cell r="B131" t="str">
            <v>A.   SALDO DISPONIBLE INICIAL</v>
          </cell>
          <cell r="C131">
            <v>1063000</v>
          </cell>
          <cell r="D131">
            <v>1063000</v>
          </cell>
          <cell r="E131">
            <v>1026926.31635835</v>
          </cell>
          <cell r="F131">
            <v>1579671.598070225</v>
          </cell>
          <cell r="G131">
            <v>1395302.1681991322</v>
          </cell>
          <cell r="H131">
            <v>1231185.2691532134</v>
          </cell>
          <cell r="I131">
            <v>1096681.9526545121</v>
          </cell>
          <cell r="J131">
            <v>996971.61948017695</v>
          </cell>
          <cell r="K131">
            <v>842358.6381298448</v>
          </cell>
          <cell r="L131">
            <v>750024.4026096809</v>
          </cell>
          <cell r="M131">
            <v>660174.33472178818</v>
          </cell>
          <cell r="N131">
            <v>576740.16218018113</v>
          </cell>
          <cell r="O131">
            <v>466390.40320909175</v>
          </cell>
        </row>
        <row r="132">
          <cell r="A132">
            <v>132</v>
          </cell>
        </row>
        <row r="133">
          <cell r="A133">
            <v>133</v>
          </cell>
          <cell r="B133" t="str">
            <v xml:space="preserve">B.   INGRESOS </v>
          </cell>
          <cell r="C133">
            <v>3029738.0330137336</v>
          </cell>
          <cell r="D133">
            <v>212246.86869644801</v>
          </cell>
          <cell r="E133">
            <v>1115714.6402211511</v>
          </cell>
          <cell r="F133">
            <v>1300706.339682749</v>
          </cell>
          <cell r="G133">
            <v>1490533.9453637686</v>
          </cell>
          <cell r="H133">
            <v>1680833.685670391</v>
          </cell>
          <cell r="I133">
            <v>1852790.0444558416</v>
          </cell>
          <cell r="J133">
            <v>2041243.4521502815</v>
          </cell>
          <cell r="K133">
            <v>2229110.9893620801</v>
          </cell>
          <cell r="L133">
            <v>2425602.0729773212</v>
          </cell>
          <cell r="M133">
            <v>2615629.0586755238</v>
          </cell>
          <cell r="N133">
            <v>2794804.2694227113</v>
          </cell>
          <cell r="O133">
            <v>2979521.6429472249</v>
          </cell>
        </row>
        <row r="134">
          <cell r="A134">
            <v>134</v>
          </cell>
          <cell r="B134" t="str">
            <v>Cartera Hipotecaria</v>
          </cell>
          <cell r="C134">
            <v>1002789</v>
          </cell>
          <cell r="D134">
            <v>93288</v>
          </cell>
          <cell r="E134">
            <v>244587</v>
          </cell>
          <cell r="F134">
            <v>325191</v>
          </cell>
          <cell r="G134">
            <v>406330</v>
          </cell>
          <cell r="H134">
            <v>485753</v>
          </cell>
          <cell r="I134">
            <v>552255</v>
          </cell>
          <cell r="J134">
            <v>633583</v>
          </cell>
          <cell r="K134">
            <v>707745</v>
          </cell>
          <cell r="L134">
            <v>784505</v>
          </cell>
          <cell r="M134">
            <v>861472</v>
          </cell>
          <cell r="N134">
            <v>929240</v>
          </cell>
          <cell r="O134">
            <v>1002789</v>
          </cell>
        </row>
        <row r="135">
          <cell r="A135">
            <v>135</v>
          </cell>
          <cell r="B135" t="str">
            <v xml:space="preserve">  Recaudo Tesorería</v>
          </cell>
          <cell r="C135">
            <v>858687</v>
          </cell>
          <cell r="D135">
            <v>72296</v>
          </cell>
          <cell r="E135">
            <v>141638</v>
          </cell>
          <cell r="F135">
            <v>213934</v>
          </cell>
          <cell r="G135">
            <v>283276</v>
          </cell>
          <cell r="H135">
            <v>358526</v>
          </cell>
          <cell r="I135">
            <v>421961</v>
          </cell>
          <cell r="J135">
            <v>500165</v>
          </cell>
          <cell r="K135">
            <v>569507</v>
          </cell>
          <cell r="L135">
            <v>644755</v>
          </cell>
          <cell r="M135">
            <v>720005</v>
          </cell>
          <cell r="N135">
            <v>786392</v>
          </cell>
          <cell r="O135">
            <v>858687</v>
          </cell>
        </row>
        <row r="136">
          <cell r="A136">
            <v>136</v>
          </cell>
          <cell r="B136" t="str">
            <v xml:space="preserve">  Abono de Cesantías</v>
          </cell>
          <cell r="C136">
            <v>144102</v>
          </cell>
          <cell r="D136">
            <v>20992</v>
          </cell>
          <cell r="E136">
            <v>102949</v>
          </cell>
          <cell r="F136">
            <v>111257</v>
          </cell>
          <cell r="G136">
            <v>123054</v>
          </cell>
          <cell r="H136">
            <v>127227</v>
          </cell>
          <cell r="I136">
            <v>130294</v>
          </cell>
          <cell r="J136">
            <v>133418</v>
          </cell>
          <cell r="K136">
            <v>138238</v>
          </cell>
          <cell r="L136">
            <v>139750</v>
          </cell>
          <cell r="M136">
            <v>141467</v>
          </cell>
          <cell r="N136">
            <v>142848</v>
          </cell>
          <cell r="O136">
            <v>144102</v>
          </cell>
        </row>
        <row r="137">
          <cell r="A137">
            <v>137</v>
          </cell>
          <cell r="B137" t="str">
            <v>Cartera Educativa</v>
          </cell>
          <cell r="C137">
            <v>9496.1862416069544</v>
          </cell>
          <cell r="D137">
            <v>657.13773363378834</v>
          </cell>
          <cell r="E137">
            <v>1340.8303257075877</v>
          </cell>
          <cell r="F137">
            <v>2046.4712758987275</v>
          </cell>
          <cell r="G137">
            <v>2765.0138560695027</v>
          </cell>
          <cell r="H137">
            <v>3504.6136606906939</v>
          </cell>
          <cell r="I137">
            <v>4263.6317010447992</v>
          </cell>
          <cell r="J137">
            <v>5046.3232019725447</v>
          </cell>
          <cell r="K137">
            <v>5864.5387651972278</v>
          </cell>
          <cell r="L137">
            <v>6718.4078970010187</v>
          </cell>
          <cell r="M137">
            <v>7606.9388729270713</v>
          </cell>
          <cell r="N137">
            <v>8532.0444150801322</v>
          </cell>
          <cell r="O137">
            <v>9496.1862416069544</v>
          </cell>
        </row>
        <row r="138">
          <cell r="A138">
            <v>138</v>
          </cell>
          <cell r="B138" t="str">
            <v>Aportes de Afiliados</v>
          </cell>
          <cell r="C138">
            <v>1488361</v>
          </cell>
          <cell r="D138">
            <v>81027</v>
          </cell>
          <cell r="E138">
            <v>793948</v>
          </cell>
          <cell r="F138">
            <v>864638</v>
          </cell>
          <cell r="G138">
            <v>934937</v>
          </cell>
          <cell r="H138">
            <v>1004825</v>
          </cell>
          <cell r="I138">
            <v>1071261</v>
          </cell>
          <cell r="J138">
            <v>1138266</v>
          </cell>
          <cell r="K138">
            <v>1207623</v>
          </cell>
          <cell r="L138">
            <v>1277337</v>
          </cell>
          <cell r="M138">
            <v>1347413</v>
          </cell>
          <cell r="N138">
            <v>1417553</v>
          </cell>
          <cell r="O138">
            <v>1488361</v>
          </cell>
        </row>
        <row r="139">
          <cell r="A139">
            <v>139</v>
          </cell>
          <cell r="B139" t="str">
            <v>Ahorro Voluntario</v>
          </cell>
          <cell r="C139">
            <v>403525</v>
          </cell>
          <cell r="D139">
            <v>31209</v>
          </cell>
          <cell r="E139">
            <v>61246</v>
          </cell>
          <cell r="F139">
            <v>91129</v>
          </cell>
          <cell r="G139">
            <v>122878</v>
          </cell>
          <cell r="H139">
            <v>155513</v>
          </cell>
          <cell r="I139">
            <v>187054</v>
          </cell>
          <cell r="J139">
            <v>220522</v>
          </cell>
          <cell r="K139">
            <v>256938</v>
          </cell>
          <cell r="L139">
            <v>294324</v>
          </cell>
          <cell r="M139">
            <v>327702</v>
          </cell>
          <cell r="N139">
            <v>366096</v>
          </cell>
          <cell r="O139">
            <v>403525</v>
          </cell>
        </row>
        <row r="140">
          <cell r="A140">
            <v>140</v>
          </cell>
          <cell r="B140" t="str">
            <v>Rendimientos Financieros</v>
          </cell>
          <cell r="C140">
            <v>55906</v>
          </cell>
          <cell r="D140">
            <v>469</v>
          </cell>
          <cell r="E140">
            <v>7864</v>
          </cell>
          <cell r="F140">
            <v>9819</v>
          </cell>
          <cell r="G140">
            <v>14564</v>
          </cell>
          <cell r="H140">
            <v>20977</v>
          </cell>
          <cell r="I140">
            <v>26469</v>
          </cell>
          <cell r="J140">
            <v>31086</v>
          </cell>
          <cell r="K140">
            <v>36920</v>
          </cell>
          <cell r="L140">
            <v>47388</v>
          </cell>
          <cell r="M140">
            <v>54766</v>
          </cell>
          <cell r="N140">
            <v>55343</v>
          </cell>
          <cell r="O140">
            <v>55906</v>
          </cell>
        </row>
        <row r="141">
          <cell r="A141">
            <v>141</v>
          </cell>
          <cell r="B141" t="str">
            <v>Recaudo Intereses Credito Constuctor</v>
          </cell>
          <cell r="C141">
            <v>6643.179104655097</v>
          </cell>
          <cell r="D141">
            <v>553.59825872125793</v>
          </cell>
          <cell r="E141">
            <v>1107.1965174425159</v>
          </cell>
          <cell r="F141">
            <v>1660.7947761637738</v>
          </cell>
          <cell r="G141">
            <v>2214.3930348850317</v>
          </cell>
          <cell r="H141">
            <v>2767.9912936062897</v>
          </cell>
          <cell r="I141">
            <v>3321.5895523275476</v>
          </cell>
          <cell r="J141">
            <v>3875.1878110488055</v>
          </cell>
          <cell r="K141">
            <v>4428.7860697700635</v>
          </cell>
          <cell r="L141">
            <v>4982.3843284913219</v>
          </cell>
          <cell r="M141">
            <v>5535.9825872125803</v>
          </cell>
          <cell r="N141">
            <v>6089.5808459338386</v>
          </cell>
          <cell r="O141">
            <v>6643.179104655097</v>
          </cell>
        </row>
        <row r="142">
          <cell r="A142">
            <v>142</v>
          </cell>
          <cell r="B142" t="str">
            <v>Comisión Recaudo Seguros a Terceros</v>
          </cell>
          <cell r="C142">
            <v>7029.6253314791611</v>
          </cell>
          <cell r="D142">
            <v>450.31376760922285</v>
          </cell>
          <cell r="E142">
            <v>921.62777451708598</v>
          </cell>
          <cell r="F142">
            <v>1414.9213602026855</v>
          </cell>
          <cell r="G142">
            <v>1931.2195353301777</v>
          </cell>
          <cell r="H142">
            <v>2471.595111609965</v>
          </cell>
          <cell r="I142">
            <v>3037.1709309852818</v>
          </cell>
          <cell r="J142">
            <v>3629.1221987761869</v>
          </cell>
          <cell r="K142">
            <v>4248.6789256289831</v>
          </cell>
          <cell r="L142">
            <v>4897.1284833451737</v>
          </cell>
          <cell r="M142">
            <v>5575.8182799006854</v>
          </cell>
          <cell r="N142">
            <v>6286.1585592137653</v>
          </cell>
          <cell r="O142">
            <v>7029.6253314791611</v>
          </cell>
        </row>
        <row r="143">
          <cell r="A143">
            <v>143</v>
          </cell>
          <cell r="B143" t="str">
            <v xml:space="preserve">  Arrendamiento activos fijos</v>
          </cell>
          <cell r="C143">
            <v>966</v>
          </cell>
          <cell r="D143">
            <v>80.5</v>
          </cell>
          <cell r="E143">
            <v>161</v>
          </cell>
          <cell r="F143">
            <v>241.5</v>
          </cell>
          <cell r="G143">
            <v>322</v>
          </cell>
          <cell r="H143">
            <v>402.5</v>
          </cell>
          <cell r="I143">
            <v>483</v>
          </cell>
          <cell r="J143">
            <v>563.5</v>
          </cell>
          <cell r="K143">
            <v>644</v>
          </cell>
          <cell r="L143">
            <v>724.5</v>
          </cell>
          <cell r="M143">
            <v>805</v>
          </cell>
          <cell r="N143">
            <v>885.5</v>
          </cell>
          <cell r="O143">
            <v>966</v>
          </cell>
        </row>
        <row r="144">
          <cell r="A144">
            <v>144</v>
          </cell>
          <cell r="B144" t="str">
            <v xml:space="preserve">  Venta de Activos</v>
          </cell>
          <cell r="C144">
            <v>320</v>
          </cell>
          <cell r="D144">
            <v>26.666667</v>
          </cell>
          <cell r="E144">
            <v>53.333334000000001</v>
          </cell>
          <cell r="F144">
            <v>80.000000999999997</v>
          </cell>
          <cell r="G144">
            <v>106.666668</v>
          </cell>
          <cell r="H144">
            <v>133.33333500000001</v>
          </cell>
          <cell r="I144">
            <v>160.00000199999999</v>
          </cell>
          <cell r="J144">
            <v>186.66666899999998</v>
          </cell>
          <cell r="K144">
            <v>213.33333199999998</v>
          </cell>
          <cell r="L144">
            <v>239.99999899999997</v>
          </cell>
          <cell r="M144">
            <v>266.66666599999996</v>
          </cell>
          <cell r="N144">
            <v>293.33333299999998</v>
          </cell>
          <cell r="O144">
            <v>320</v>
          </cell>
        </row>
        <row r="145">
          <cell r="A145">
            <v>145</v>
          </cell>
          <cell r="B145" t="str">
            <v>Otros Ingresos</v>
          </cell>
          <cell r="C145">
            <v>54702.042335992264</v>
          </cell>
          <cell r="D145">
            <v>4592.8189364837408</v>
          </cell>
          <cell r="E145">
            <v>9275.1818566697311</v>
          </cell>
          <cell r="F145">
            <v>13984.829382531359</v>
          </cell>
          <cell r="G145">
            <v>18710.95419755108</v>
          </cell>
          <cell r="H145">
            <v>23349.082787669307</v>
          </cell>
          <cell r="I145">
            <v>28002.773619375363</v>
          </cell>
          <cell r="J145">
            <v>32601.461695274407</v>
          </cell>
          <cell r="K145">
            <v>37219.541311942536</v>
          </cell>
          <cell r="L145">
            <v>41872.563157315977</v>
          </cell>
          <cell r="M145">
            <v>46550.074813932777</v>
          </cell>
          <cell r="N145">
            <v>51254.390301173655</v>
          </cell>
          <cell r="O145">
            <v>55988.042335992272</v>
          </cell>
        </row>
        <row r="146">
          <cell r="A146">
            <v>146</v>
          </cell>
          <cell r="B146" t="str">
            <v xml:space="preserve">  Reintegro de Crédito Educativo</v>
          </cell>
          <cell r="C146">
            <v>180</v>
          </cell>
          <cell r="D146">
            <v>15</v>
          </cell>
          <cell r="E146">
            <v>30</v>
          </cell>
          <cell r="F146">
            <v>45</v>
          </cell>
          <cell r="G146">
            <v>60</v>
          </cell>
          <cell r="H146">
            <v>75</v>
          </cell>
          <cell r="I146">
            <v>90</v>
          </cell>
          <cell r="J146">
            <v>105</v>
          </cell>
          <cell r="K146">
            <v>120</v>
          </cell>
          <cell r="L146">
            <v>135</v>
          </cell>
          <cell r="M146">
            <v>150</v>
          </cell>
          <cell r="N146">
            <v>165</v>
          </cell>
          <cell r="O146">
            <v>180</v>
          </cell>
        </row>
        <row r="147">
          <cell r="A147">
            <v>147</v>
          </cell>
          <cell r="B147" t="str">
            <v xml:space="preserve">  Reintegros Cartera Hipotecaria</v>
          </cell>
          <cell r="C147">
            <v>19436.328139191348</v>
          </cell>
          <cell r="D147">
            <v>1623.5598119204606</v>
          </cell>
          <cell r="E147">
            <v>3253.1052276486398</v>
          </cell>
          <cell r="F147">
            <v>4849.2530186092526</v>
          </cell>
          <cell r="G147">
            <v>6453.7636778037931</v>
          </cell>
          <cell r="H147">
            <v>8012.8805018130188</v>
          </cell>
          <cell r="I147">
            <v>9590.3945905821929</v>
          </cell>
          <cell r="J147">
            <v>11193.48892746925</v>
          </cell>
          <cell r="K147">
            <v>12810.717945802848</v>
          </cell>
          <cell r="L147">
            <v>14440.500046779729</v>
          </cell>
          <cell r="M147">
            <v>16086.949570800085</v>
          </cell>
          <cell r="N147">
            <v>17751.648301767349</v>
          </cell>
          <cell r="O147">
            <v>19436.328139191348</v>
          </cell>
        </row>
        <row r="148">
          <cell r="A148">
            <v>148</v>
          </cell>
          <cell r="B148" t="str">
            <v xml:space="preserve">  Reintegros Aportes de Cesantías</v>
          </cell>
          <cell r="C148">
            <v>31660.484491038384</v>
          </cell>
          <cell r="D148">
            <v>2579.7355354677056</v>
          </cell>
          <cell r="E148">
            <v>5225.3838694620936</v>
          </cell>
          <cell r="F148">
            <v>7916.31279277879</v>
          </cell>
          <cell r="G148">
            <v>10598.980582078933</v>
          </cell>
          <cell r="H148">
            <v>13282.927959036677</v>
          </cell>
          <cell r="I148">
            <v>15950.611189806925</v>
          </cell>
          <cell r="J148">
            <v>18556.174376827556</v>
          </cell>
          <cell r="K148">
            <v>21163.163109538065</v>
          </cell>
          <cell r="L148">
            <v>23783.143858394305</v>
          </cell>
          <cell r="M148">
            <v>26405.855728699011</v>
          </cell>
          <cell r="N148">
            <v>29031.546035913525</v>
          </cell>
          <cell r="O148">
            <v>31660.484491038384</v>
          </cell>
        </row>
        <row r="149">
          <cell r="A149">
            <v>149</v>
          </cell>
          <cell r="B149" t="str">
            <v xml:space="preserve">  Otros Ingresos - código 19 </v>
          </cell>
          <cell r="C149">
            <v>3425.2297057625337</v>
          </cell>
          <cell r="D149">
            <v>267.35692209557419</v>
          </cell>
          <cell r="E149">
            <v>552.35942555899715</v>
          </cell>
          <cell r="F149">
            <v>852.76357014331711</v>
          </cell>
          <cell r="G149">
            <v>1169.5432696683529</v>
          </cell>
          <cell r="H149">
            <v>1442.4409918196102</v>
          </cell>
          <cell r="I149">
            <v>1728.7678369862438</v>
          </cell>
          <cell r="J149">
            <v>1996.6317219776008</v>
          </cell>
          <cell r="K149">
            <v>2268.3269246016221</v>
          </cell>
          <cell r="L149">
            <v>2549.419253141944</v>
          </cell>
          <cell r="M149">
            <v>2835.6028484336798</v>
          </cell>
          <cell r="N149">
            <v>3127.3626304927807</v>
          </cell>
          <cell r="O149">
            <v>3425.2297057625337</v>
          </cell>
        </row>
        <row r="150">
          <cell r="A150">
            <v>150</v>
          </cell>
          <cell r="B150" t="str">
            <v xml:space="preserve">C.   EGRESOS </v>
          </cell>
          <cell r="C150">
            <v>3718839.1522756759</v>
          </cell>
          <cell r="D150">
            <v>248320.552338098</v>
          </cell>
          <cell r="E150">
            <v>602169.57166011189</v>
          </cell>
          <cell r="F150">
            <v>974684.51510766451</v>
          </cell>
          <cell r="G150">
            <v>1331799.3112386228</v>
          </cell>
          <cell r="H150">
            <v>1659684.6632230645</v>
          </cell>
          <cell r="I150">
            <v>1934449.2126035565</v>
          </cell>
          <cell r="J150">
            <v>2280558.4563132278</v>
          </cell>
          <cell r="K150">
            <v>2563822.4752548588</v>
          </cell>
          <cell r="L150">
            <v>2853260.8151923665</v>
          </cell>
          <cell r="M150">
            <v>3129843.6516777934</v>
          </cell>
          <cell r="N150">
            <v>3422517.103472311</v>
          </cell>
          <cell r="O150">
            <v>3702903.818091677</v>
          </cell>
        </row>
        <row r="151">
          <cell r="A151">
            <v>151</v>
          </cell>
          <cell r="B151" t="str">
            <v>Gastos Operacionales y no Operacionales</v>
          </cell>
          <cell r="C151">
            <v>257440.99305186217</v>
          </cell>
          <cell r="D151">
            <v>39124.112015999999</v>
          </cell>
          <cell r="E151">
            <v>66070.432772867207</v>
          </cell>
          <cell r="F151">
            <v>88741.81987360114</v>
          </cell>
          <cell r="G151">
            <v>100420.72976881688</v>
          </cell>
          <cell r="H151">
            <v>116655.73231271574</v>
          </cell>
          <cell r="I151">
            <v>130615.96721164424</v>
          </cell>
          <cell r="J151">
            <v>150964.19526969566</v>
          </cell>
          <cell r="K151">
            <v>167176.9831367447</v>
          </cell>
          <cell r="L151">
            <v>193665.89128237966</v>
          </cell>
          <cell r="M151">
            <v>198123.95418320067</v>
          </cell>
          <cell r="N151">
            <v>232038.31933792357</v>
          </cell>
          <cell r="O151">
            <v>257440.99305186217</v>
          </cell>
        </row>
        <row r="152">
          <cell r="A152">
            <v>152</v>
          </cell>
          <cell r="B152" t="str">
            <v xml:space="preserve">Cesantías </v>
          </cell>
          <cell r="C152">
            <v>1236295</v>
          </cell>
          <cell r="D152">
            <v>78810</v>
          </cell>
          <cell r="E152">
            <v>246480</v>
          </cell>
          <cell r="F152">
            <v>378875</v>
          </cell>
          <cell r="G152">
            <v>530094</v>
          </cell>
          <cell r="H152">
            <v>642655</v>
          </cell>
          <cell r="I152">
            <v>730479</v>
          </cell>
          <cell r="J152">
            <v>849890</v>
          </cell>
          <cell r="K152">
            <v>929676</v>
          </cell>
          <cell r="L152">
            <v>1004095</v>
          </cell>
          <cell r="M152">
            <v>1083298</v>
          </cell>
          <cell r="N152">
            <v>1159212</v>
          </cell>
          <cell r="O152">
            <v>1236295</v>
          </cell>
        </row>
        <row r="153">
          <cell r="A153">
            <v>153</v>
          </cell>
          <cell r="B153" t="str">
            <v>Definitivas</v>
          </cell>
          <cell r="C153">
            <v>348344</v>
          </cell>
          <cell r="D153">
            <v>25033</v>
          </cell>
          <cell r="E153">
            <v>53349</v>
          </cell>
          <cell r="F153">
            <v>82741</v>
          </cell>
          <cell r="G153">
            <v>122402</v>
          </cell>
          <cell r="H153">
            <v>154537</v>
          </cell>
          <cell r="I153">
            <v>180250</v>
          </cell>
          <cell r="J153">
            <v>215893</v>
          </cell>
          <cell r="K153">
            <v>243306</v>
          </cell>
          <cell r="L153">
            <v>268995</v>
          </cell>
          <cell r="M153">
            <v>295671</v>
          </cell>
          <cell r="N153">
            <v>321893</v>
          </cell>
          <cell r="O153">
            <v>348344</v>
          </cell>
        </row>
        <row r="154">
          <cell r="A154">
            <v>154</v>
          </cell>
          <cell r="B154" t="str">
            <v>Parciales</v>
          </cell>
          <cell r="C154">
            <v>887951</v>
          </cell>
          <cell r="D154">
            <v>53777</v>
          </cell>
          <cell r="E154">
            <v>193131</v>
          </cell>
          <cell r="F154">
            <v>296134</v>
          </cell>
          <cell r="G154">
            <v>407692</v>
          </cell>
          <cell r="H154">
            <v>488118</v>
          </cell>
          <cell r="I154">
            <v>550229</v>
          </cell>
          <cell r="J154">
            <v>633997</v>
          </cell>
          <cell r="K154">
            <v>686370</v>
          </cell>
          <cell r="L154">
            <v>735100</v>
          </cell>
          <cell r="M154">
            <v>787627</v>
          </cell>
          <cell r="N154">
            <v>837319</v>
          </cell>
          <cell r="O154">
            <v>887951</v>
          </cell>
        </row>
        <row r="155">
          <cell r="A155">
            <v>155</v>
          </cell>
          <cell r="B155" t="str">
            <v>Ahorro Voluntario</v>
          </cell>
          <cell r="C155">
            <v>342506</v>
          </cell>
          <cell r="D155">
            <v>25405</v>
          </cell>
          <cell r="E155">
            <v>50340</v>
          </cell>
          <cell r="F155">
            <v>74832</v>
          </cell>
          <cell r="G155">
            <v>103058</v>
          </cell>
          <cell r="H155">
            <v>130644</v>
          </cell>
          <cell r="I155">
            <v>157038</v>
          </cell>
          <cell r="J155">
            <v>186939</v>
          </cell>
          <cell r="K155">
            <v>216607</v>
          </cell>
          <cell r="L155">
            <v>246981</v>
          </cell>
          <cell r="M155">
            <v>278077</v>
          </cell>
          <cell r="N155">
            <v>309913</v>
          </cell>
          <cell r="O155">
            <v>342506</v>
          </cell>
        </row>
        <row r="156">
          <cell r="A156">
            <v>156</v>
          </cell>
          <cell r="B156" t="str">
            <v xml:space="preserve">Crédito </v>
          </cell>
          <cell r="C156">
            <v>1571927.0000002533</v>
          </cell>
          <cell r="D156">
            <v>84341.256598118416</v>
          </cell>
          <cell r="E156">
            <v>199832.11772394512</v>
          </cell>
          <cell r="F156">
            <v>301729.30668826657</v>
          </cell>
          <cell r="G156">
            <v>449932.12307068892</v>
          </cell>
          <cell r="H156">
            <v>603692.19340197346</v>
          </cell>
          <cell r="I156">
            <v>732783.49654144677</v>
          </cell>
          <cell r="J156">
            <v>891610.48956229724</v>
          </cell>
          <cell r="K156">
            <v>1031213.2589081691</v>
          </cell>
          <cell r="L156">
            <v>1171054.8177391363</v>
          </cell>
          <cell r="M156">
            <v>1314197.4475487804</v>
          </cell>
          <cell r="N156">
            <v>1446128.8255252279</v>
          </cell>
          <cell r="O156">
            <v>1571927.0000002536</v>
          </cell>
        </row>
        <row r="157">
          <cell r="A157">
            <v>157</v>
          </cell>
          <cell r="B157" t="str">
            <v xml:space="preserve">  Hipotecario</v>
          </cell>
          <cell r="C157">
            <v>1400000</v>
          </cell>
          <cell r="D157">
            <v>82649</v>
          </cell>
          <cell r="E157">
            <v>196689</v>
          </cell>
          <cell r="F157">
            <v>282382</v>
          </cell>
          <cell r="G157">
            <v>414384</v>
          </cell>
          <cell r="H157">
            <v>551663</v>
          </cell>
          <cell r="I157">
            <v>663229</v>
          </cell>
          <cell r="J157">
            <v>804219</v>
          </cell>
          <cell r="K157">
            <v>927405</v>
          </cell>
          <cell r="L157">
            <v>1051006</v>
          </cell>
          <cell r="M157">
            <v>1177918</v>
          </cell>
          <cell r="N157">
            <v>1292891</v>
          </cell>
          <cell r="O157">
            <v>1400000</v>
          </cell>
        </row>
        <row r="158">
          <cell r="A158">
            <v>158</v>
          </cell>
          <cell r="B158" t="str">
            <v xml:space="preserve">  Educativo</v>
          </cell>
          <cell r="C158">
            <v>18927.000000311396</v>
          </cell>
          <cell r="D158">
            <v>1539.6381650359992</v>
          </cell>
          <cell r="E158">
            <v>2697.4980169951195</v>
          </cell>
          <cell r="F158">
            <v>3736.5277573893263</v>
          </cell>
          <cell r="G158">
            <v>4713.3875678409595</v>
          </cell>
          <cell r="H158">
            <v>5921.6452778956054</v>
          </cell>
          <cell r="I158">
            <v>8103.3169153517665</v>
          </cell>
          <cell r="J158">
            <v>10677.387668626377</v>
          </cell>
          <cell r="K158">
            <v>11859.78596649368</v>
          </cell>
          <cell r="L158">
            <v>12861.233646508346</v>
          </cell>
          <cell r="M158">
            <v>13798.94883708582</v>
          </cell>
          <cell r="N158">
            <v>15540.025515002153</v>
          </cell>
          <cell r="O158">
            <v>18927.000000311396</v>
          </cell>
        </row>
        <row r="159">
          <cell r="A159">
            <v>159</v>
          </cell>
          <cell r="B159" t="str">
            <v xml:space="preserve">  Legalización de Créditos</v>
          </cell>
          <cell r="C159">
            <v>2999.9999999419865</v>
          </cell>
          <cell r="D159">
            <v>152.61843308241339</v>
          </cell>
          <cell r="E159">
            <v>445.61970694998837</v>
          </cell>
          <cell r="F159">
            <v>610.77893087726773</v>
          </cell>
          <cell r="G159">
            <v>834.73550284795749</v>
          </cell>
          <cell r="H159">
            <v>1107.5481240778215</v>
          </cell>
          <cell r="I159">
            <v>1451.1796260949509</v>
          </cell>
          <cell r="J159">
            <v>1714.1018936707592</v>
          </cell>
          <cell r="K159">
            <v>1948.472941675283</v>
          </cell>
          <cell r="L159">
            <v>2187.584092627837</v>
          </cell>
          <cell r="M159">
            <v>2480.4987116945213</v>
          </cell>
          <cell r="N159">
            <v>2697.8000102256301</v>
          </cell>
          <cell r="O159">
            <v>2999.9999999419865</v>
          </cell>
        </row>
        <row r="160">
          <cell r="A160">
            <v>160</v>
          </cell>
          <cell r="B160" t="str">
            <v xml:space="preserve">  Credito Constructor</v>
          </cell>
          <cell r="C160">
            <v>150000</v>
          </cell>
          <cell r="D160">
            <v>0</v>
          </cell>
          <cell r="E160">
            <v>0</v>
          </cell>
          <cell r="F160">
            <v>15000</v>
          </cell>
          <cell r="G160">
            <v>30000</v>
          </cell>
          <cell r="H160">
            <v>45000</v>
          </cell>
          <cell r="I160">
            <v>60000</v>
          </cell>
          <cell r="J160">
            <v>75000</v>
          </cell>
          <cell r="K160">
            <v>90000</v>
          </cell>
          <cell r="L160">
            <v>105000</v>
          </cell>
          <cell r="M160">
            <v>120000</v>
          </cell>
          <cell r="N160">
            <v>135000</v>
          </cell>
          <cell r="O160">
            <v>150000</v>
          </cell>
        </row>
        <row r="161">
          <cell r="A161">
            <v>161</v>
          </cell>
          <cell r="B161" t="str">
            <v>Construcciones y Mejoras</v>
          </cell>
          <cell r="C161">
            <v>7191.3544899999988</v>
          </cell>
          <cell r="D161">
            <v>599.279539</v>
          </cell>
          <cell r="E161">
            <v>1198.55908</v>
          </cell>
          <cell r="F161">
            <v>1797.8386209999999</v>
          </cell>
          <cell r="G161">
            <v>2397.1181619999998</v>
          </cell>
          <cell r="H161">
            <v>2996.3977029999996</v>
          </cell>
          <cell r="I161">
            <v>3595.6772439999995</v>
          </cell>
          <cell r="J161">
            <v>4194.9567849999994</v>
          </cell>
          <cell r="K161">
            <v>4794.2363259999993</v>
          </cell>
          <cell r="L161">
            <v>5393.5158669999992</v>
          </cell>
          <cell r="M161">
            <v>5992.795407999999</v>
          </cell>
          <cell r="N161">
            <v>6592.0749489999989</v>
          </cell>
          <cell r="O161">
            <v>7191.3544899999988</v>
          </cell>
        </row>
        <row r="162">
          <cell r="A162">
            <v>162</v>
          </cell>
          <cell r="B162" t="str">
            <v xml:space="preserve">  Construcción edificio sede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</row>
        <row r="163">
          <cell r="A163">
            <v>163</v>
          </cell>
          <cell r="B163" t="str">
            <v xml:space="preserve">  Adecuaciones y mejoras</v>
          </cell>
          <cell r="C163">
            <v>7191.3544899999988</v>
          </cell>
          <cell r="D163">
            <v>599.279539</v>
          </cell>
          <cell r="E163">
            <v>1198.55908</v>
          </cell>
          <cell r="F163">
            <v>1797.8386209999999</v>
          </cell>
          <cell r="G163">
            <v>2397.1181619999998</v>
          </cell>
          <cell r="H163">
            <v>2996.3977029999996</v>
          </cell>
          <cell r="I163">
            <v>3595.6772439999995</v>
          </cell>
          <cell r="J163">
            <v>4194.9567849999994</v>
          </cell>
          <cell r="K163">
            <v>4794.2363259999993</v>
          </cell>
          <cell r="L163">
            <v>5393.5158669999992</v>
          </cell>
          <cell r="M163">
            <v>5992.795407999999</v>
          </cell>
          <cell r="N163">
            <v>6592.0749489999989</v>
          </cell>
          <cell r="O163">
            <v>7191.3544899999988</v>
          </cell>
        </row>
        <row r="164">
          <cell r="A164">
            <v>164</v>
          </cell>
          <cell r="B164" t="str">
            <v>Proyectos de Tecnología</v>
          </cell>
          <cell r="C164">
            <v>174740.7958909545</v>
          </cell>
          <cell r="D164">
            <v>15011.434548076279</v>
          </cell>
          <cell r="E164">
            <v>29657.526565530632</v>
          </cell>
          <cell r="F164">
            <v>44095.476164735614</v>
          </cell>
          <cell r="G164">
            <v>58244.095304952767</v>
          </cell>
          <cell r="H164">
            <v>72387.594857197808</v>
          </cell>
          <cell r="I164">
            <v>86240.654472224196</v>
          </cell>
          <cell r="J164">
            <v>100193.44632402834</v>
          </cell>
          <cell r="K164">
            <v>114488.27392307199</v>
          </cell>
          <cell r="L164">
            <v>129073.99541049071</v>
          </cell>
          <cell r="M164">
            <v>143963.84980960321</v>
          </cell>
          <cell r="N164">
            <v>159178.92053894408</v>
          </cell>
          <cell r="O164">
            <v>174740.7958909545</v>
          </cell>
        </row>
        <row r="165">
          <cell r="A165">
            <v>165</v>
          </cell>
          <cell r="B165" t="str">
            <v xml:space="preserve">  Inversiones tecnológicas</v>
          </cell>
          <cell r="C165">
            <v>42979.133200485339</v>
          </cell>
          <cell r="D165">
            <v>3411.5924092414539</v>
          </cell>
          <cell r="E165">
            <v>6951.1567710511172</v>
          </cell>
          <cell r="F165">
            <v>10529.211481212918</v>
          </cell>
          <cell r="G165">
            <v>14136.081643589161</v>
          </cell>
          <cell r="H165">
            <v>17730.806127757249</v>
          </cell>
          <cell r="I165">
            <v>21163.353129604769</v>
          </cell>
          <cell r="J165">
            <v>24664.139038131379</v>
          </cell>
          <cell r="K165">
            <v>28197.060591525827</v>
          </cell>
          <cell r="L165">
            <v>31830.270044811186</v>
          </cell>
          <cell r="M165">
            <v>35509.338817905751</v>
          </cell>
          <cell r="N165">
            <v>39228.340807113222</v>
          </cell>
          <cell r="O165">
            <v>42979.133200485339</v>
          </cell>
        </row>
        <row r="166">
          <cell r="A166">
            <v>166</v>
          </cell>
          <cell r="B166" t="str">
            <v xml:space="preserve">  Soporte y operación</v>
          </cell>
          <cell r="C166">
            <v>131761.66269046915</v>
          </cell>
          <cell r="D166">
            <v>11599.842138834825</v>
          </cell>
          <cell r="E166">
            <v>22706.369794479513</v>
          </cell>
          <cell r="F166">
            <v>33566.264683522691</v>
          </cell>
          <cell r="G166">
            <v>44108.013661363599</v>
          </cell>
          <cell r="H166">
            <v>54656.788729440545</v>
          </cell>
          <cell r="I166">
            <v>65077.301342619408</v>
          </cell>
          <cell r="J166">
            <v>75529.307285896939</v>
          </cell>
          <cell r="K166">
            <v>86291.21333154614</v>
          </cell>
          <cell r="L166">
            <v>97243.725365679493</v>
          </cell>
          <cell r="M166">
            <v>108454.51099169745</v>
          </cell>
          <cell r="N166">
            <v>119950.57973183085</v>
          </cell>
          <cell r="O166">
            <v>131761.66269046915</v>
          </cell>
        </row>
        <row r="167">
          <cell r="A167">
            <v>167</v>
          </cell>
          <cell r="B167" t="str">
            <v>Seguros a deudores</v>
          </cell>
          <cell r="C167">
            <v>111354.00791460616</v>
          </cell>
          <cell r="D167">
            <v>3580.8028929032903</v>
          </cell>
          <cell r="E167">
            <v>7142.2687737689666</v>
          </cell>
          <cell r="F167">
            <v>83164.407016061101</v>
          </cell>
          <cell r="G167">
            <v>86204.578188164101</v>
          </cell>
          <cell r="H167">
            <v>89205.078204177495</v>
          </cell>
          <cell r="I167">
            <v>92247.750390241272</v>
          </cell>
          <cell r="J167">
            <v>95317.701628206429</v>
          </cell>
          <cell r="K167">
            <v>98418.056216872748</v>
          </cell>
          <cell r="L167">
            <v>101547.92814935929</v>
          </cell>
          <cell r="M167">
            <v>104741.93798420836</v>
          </cell>
          <cell r="N167">
            <v>108005.29637721479</v>
          </cell>
          <cell r="O167">
            <v>111354.00791460616</v>
          </cell>
        </row>
        <row r="168">
          <cell r="A168">
            <v>168</v>
          </cell>
          <cell r="B168" t="str">
            <v>Otros Gastos</v>
          </cell>
          <cell r="C168">
            <v>17384.000928000005</v>
          </cell>
          <cell r="D168">
            <v>1448.6667440000001</v>
          </cell>
          <cell r="E168">
            <v>2897.3334880000002</v>
          </cell>
          <cell r="F168">
            <v>4346.0002320000003</v>
          </cell>
          <cell r="G168">
            <v>5794.6669760000004</v>
          </cell>
          <cell r="H168">
            <v>7243.3337200000005</v>
          </cell>
          <cell r="I168">
            <v>8692.0004640000006</v>
          </cell>
          <cell r="J168">
            <v>10140.667208000001</v>
          </cell>
          <cell r="K168">
            <v>11589.333952000001</v>
          </cell>
          <cell r="L168">
            <v>13038.000696000001</v>
          </cell>
          <cell r="M168">
            <v>14486.667440000001</v>
          </cell>
          <cell r="N168">
            <v>15935.334184000001</v>
          </cell>
          <cell r="O168">
            <v>17384.000928000001</v>
          </cell>
        </row>
        <row r="169">
          <cell r="A169">
            <v>169</v>
          </cell>
          <cell r="B169" t="str">
            <v xml:space="preserve">  Reintegro de Créditos Hipotecario </v>
          </cell>
          <cell r="C169">
            <v>14652.000468000004</v>
          </cell>
          <cell r="D169">
            <v>1221.000039</v>
          </cell>
          <cell r="E169">
            <v>2442.000078</v>
          </cell>
          <cell r="F169">
            <v>3663.000117</v>
          </cell>
          <cell r="G169">
            <v>4884.0001560000001</v>
          </cell>
          <cell r="H169">
            <v>6105.0001950000005</v>
          </cell>
          <cell r="I169">
            <v>7326.000234000001</v>
          </cell>
          <cell r="J169">
            <v>8547.0002730000015</v>
          </cell>
          <cell r="K169">
            <v>9768.0003120000019</v>
          </cell>
          <cell r="L169">
            <v>10989.000351000002</v>
          </cell>
          <cell r="M169">
            <v>12210.000390000003</v>
          </cell>
          <cell r="N169">
            <v>13431.000429000003</v>
          </cell>
          <cell r="O169">
            <v>14652.000468000004</v>
          </cell>
        </row>
        <row r="170">
          <cell r="A170">
            <v>170</v>
          </cell>
          <cell r="B170" t="str">
            <v xml:space="preserve">  Reintegro de Crédito Educativo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</row>
        <row r="171">
          <cell r="A171">
            <v>171</v>
          </cell>
          <cell r="B171" t="str">
            <v xml:space="preserve">  Otros gastos - código 60 </v>
          </cell>
          <cell r="C171">
            <v>2732.0004600000007</v>
          </cell>
          <cell r="D171">
            <v>227.66670500000001</v>
          </cell>
          <cell r="E171">
            <v>455.33341000000001</v>
          </cell>
          <cell r="F171">
            <v>683.00011500000005</v>
          </cell>
          <cell r="G171">
            <v>910.66682000000003</v>
          </cell>
          <cell r="H171">
            <v>1138.333525</v>
          </cell>
          <cell r="I171">
            <v>1366.0002300000001</v>
          </cell>
          <cell r="J171">
            <v>1593.6669350000002</v>
          </cell>
          <cell r="K171">
            <v>1821.3336400000003</v>
          </cell>
          <cell r="L171">
            <v>2049.0003450000004</v>
          </cell>
          <cell r="M171">
            <v>2276.6670500000005</v>
          </cell>
          <cell r="N171">
            <v>2504.3337550000006</v>
          </cell>
          <cell r="O171">
            <v>2732.0004600000007</v>
          </cell>
        </row>
        <row r="172">
          <cell r="A172">
            <v>172</v>
          </cell>
          <cell r="B172" t="str">
            <v>F.   SALDO DISPONIBLE FINAL  ( A+B-C )</v>
          </cell>
          <cell r="C172">
            <v>373898.88073805766</v>
          </cell>
          <cell r="D172">
            <v>1026926.31635835</v>
          </cell>
          <cell r="E172">
            <v>1579671.598070225</v>
          </cell>
          <cell r="F172">
            <v>1395302.168199132</v>
          </cell>
          <cell r="G172">
            <v>1231185.2691532131</v>
          </cell>
          <cell r="H172">
            <v>1096681.9526545121</v>
          </cell>
          <cell r="I172">
            <v>996971.61948017683</v>
          </cell>
          <cell r="J172">
            <v>842358.6381298448</v>
          </cell>
          <cell r="K172">
            <v>750024.40260968078</v>
          </cell>
          <cell r="L172">
            <v>660174.33472178818</v>
          </cell>
          <cell r="M172">
            <v>576740.16218018113</v>
          </cell>
          <cell r="N172">
            <v>466390.40320909163</v>
          </cell>
          <cell r="O172">
            <v>373898.88073805784</v>
          </cell>
        </row>
      </sheetData>
      <sheetData sheetId="1">
        <row r="1">
          <cell r="B1">
            <v>1</v>
          </cell>
          <cell r="C1">
            <v>2</v>
          </cell>
          <cell r="D1">
            <v>41640</v>
          </cell>
          <cell r="E1">
            <v>41671</v>
          </cell>
          <cell r="F1">
            <v>41699</v>
          </cell>
          <cell r="G1">
            <v>41730</v>
          </cell>
          <cell r="H1">
            <v>41760</v>
          </cell>
          <cell r="I1">
            <v>41791</v>
          </cell>
          <cell r="J1">
            <v>41821</v>
          </cell>
          <cell r="K1">
            <v>41852</v>
          </cell>
          <cell r="L1">
            <v>41883</v>
          </cell>
          <cell r="M1">
            <v>41913</v>
          </cell>
          <cell r="N1">
            <v>41944</v>
          </cell>
          <cell r="O1">
            <v>41974</v>
          </cell>
        </row>
        <row r="2">
          <cell r="B2" t="str">
            <v>FLUJO DE CAJA EJECUTADO 2014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SEPTIEMBRE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1111473.3692300001</v>
          </cell>
          <cell r="D6">
            <v>1111473.3692300001</v>
          </cell>
          <cell r="E6">
            <v>1101232.85543437</v>
          </cell>
          <cell r="F6">
            <v>1647440.9998203099</v>
          </cell>
          <cell r="G6">
            <v>1527476.4918551899</v>
          </cell>
          <cell r="H6">
            <v>1459435.08894383</v>
          </cell>
          <cell r="I6">
            <v>1541021.5253037999</v>
          </cell>
          <cell r="J6">
            <v>1519546.59726324</v>
          </cell>
          <cell r="K6">
            <v>1519546.59726324</v>
          </cell>
          <cell r="L6">
            <v>1519546.59726324</v>
          </cell>
          <cell r="M6">
            <v>1519546.59726324</v>
          </cell>
          <cell r="N6">
            <v>1519546.59726324</v>
          </cell>
          <cell r="O6">
            <v>1519546.59726324</v>
          </cell>
          <cell r="Q6">
            <v>1419960.7875993897</v>
          </cell>
          <cell r="R6">
            <v>0</v>
          </cell>
        </row>
        <row r="7">
          <cell r="R7">
            <v>0</v>
          </cell>
        </row>
        <row r="8">
          <cell r="B8" t="str">
            <v xml:space="preserve">B.   INGRESOS VIGENCIA </v>
          </cell>
          <cell r="C8">
            <v>1924624.6860344301</v>
          </cell>
          <cell r="D8">
            <v>178909.54827612999</v>
          </cell>
          <cell r="E8">
            <v>867946.37530409999</v>
          </cell>
          <cell r="F8">
            <v>202053.48561947999</v>
          </cell>
          <cell r="G8">
            <v>180823.58228417</v>
          </cell>
          <cell r="H8">
            <v>336388.31107883999</v>
          </cell>
          <cell r="I8">
            <v>158503.38347171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Q8">
            <v>229999.15559973</v>
          </cell>
          <cell r="R8">
            <v>154.84847401001025</v>
          </cell>
        </row>
        <row r="9">
          <cell r="B9" t="str">
            <v>Cartera Hipotecaria</v>
          </cell>
          <cell r="C9">
            <v>535100.81172988995</v>
          </cell>
          <cell r="D9">
            <v>85761.45756717</v>
          </cell>
          <cell r="E9">
            <v>144929.77071295999</v>
          </cell>
          <cell r="F9">
            <v>94248.609425000002</v>
          </cell>
          <cell r="G9">
            <v>76111.002074670003</v>
          </cell>
          <cell r="H9">
            <v>68840.870628090008</v>
          </cell>
          <cell r="I9">
            <v>65209.101322000002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Q9">
            <v>80937.680781000003</v>
          </cell>
          <cell r="R9">
            <v>4.0003214962780476E-8</v>
          </cell>
        </row>
        <row r="10">
          <cell r="B10" t="str">
            <v xml:space="preserve">  Recaudo Tesorería</v>
          </cell>
          <cell r="C10">
            <v>392754.05754388997</v>
          </cell>
          <cell r="D10">
            <v>66564.352008169997</v>
          </cell>
          <cell r="E10">
            <v>65154.305268960001</v>
          </cell>
          <cell r="F10">
            <v>65743.105842999998</v>
          </cell>
          <cell r="G10">
            <v>66065.631182669997</v>
          </cell>
          <cell r="H10">
            <v>66113.125663090002</v>
          </cell>
          <cell r="I10">
            <v>63113.537578000003</v>
          </cell>
          <cell r="J10">
            <v>75618.681036110007</v>
          </cell>
          <cell r="K10">
            <v>68221.937002609993</v>
          </cell>
          <cell r="L10">
            <v>73853.843483100005</v>
          </cell>
          <cell r="M10">
            <v>72563.773225729994</v>
          </cell>
          <cell r="N10">
            <v>63034.090210789996</v>
          </cell>
          <cell r="O10">
            <v>79708.321320040006</v>
          </cell>
          <cell r="Q10">
            <v>79708.321320000003</v>
          </cell>
          <cell r="R10">
            <v>4.0003214962780476E-8</v>
          </cell>
        </row>
        <row r="11">
          <cell r="B11" t="str">
            <v xml:space="preserve">  Abono de Cesantías</v>
          </cell>
          <cell r="C11">
            <v>142346.75418600001</v>
          </cell>
          <cell r="D11">
            <v>19197.105559</v>
          </cell>
          <cell r="E11">
            <v>79775.465444000001</v>
          </cell>
          <cell r="F11">
            <v>28505.503582000001</v>
          </cell>
          <cell r="G11">
            <v>10045.370892000001</v>
          </cell>
          <cell r="H11">
            <v>2727.7449649999999</v>
          </cell>
          <cell r="I11">
            <v>2095.563744</v>
          </cell>
          <cell r="J11">
            <v>2441.512232</v>
          </cell>
          <cell r="K11">
            <v>2224.579964</v>
          </cell>
          <cell r="L11">
            <v>1893.4190329999999</v>
          </cell>
          <cell r="M11">
            <v>1411.568712</v>
          </cell>
          <cell r="N11">
            <v>1046.978689</v>
          </cell>
          <cell r="O11">
            <v>1229.359461</v>
          </cell>
          <cell r="Q11">
            <v>1229.359461</v>
          </cell>
          <cell r="R11">
            <v>0</v>
          </cell>
          <cell r="S11">
            <v>16433876414.700001</v>
          </cell>
        </row>
        <row r="12">
          <cell r="B12" t="str">
            <v>Cartera Educativa</v>
          </cell>
          <cell r="C12">
            <v>3824.74717164</v>
          </cell>
          <cell r="D12">
            <v>486.37384300000002</v>
          </cell>
          <cell r="E12">
            <v>798.17114300000003</v>
          </cell>
          <cell r="F12">
            <v>1071.3825336</v>
          </cell>
          <cell r="G12">
            <v>419.70623899999998</v>
          </cell>
          <cell r="H12">
            <v>526.17506500000002</v>
          </cell>
          <cell r="I12">
            <v>522.93834804000005</v>
          </cell>
          <cell r="J12">
            <v>528.87535300000002</v>
          </cell>
          <cell r="K12">
            <v>530.75627352000004</v>
          </cell>
          <cell r="L12">
            <v>590.65389100000004</v>
          </cell>
          <cell r="M12">
            <v>609.31175299999995</v>
          </cell>
          <cell r="N12">
            <v>592.79243599999995</v>
          </cell>
          <cell r="O12">
            <v>612.35297600000001</v>
          </cell>
          <cell r="P12">
            <v>25600282</v>
          </cell>
          <cell r="Q12">
            <v>612.35297600000001</v>
          </cell>
          <cell r="R12">
            <v>0</v>
          </cell>
        </row>
        <row r="13">
          <cell r="B13" t="str">
            <v>Aportes de Afiliados</v>
          </cell>
          <cell r="C13">
            <v>1003662.15640062</v>
          </cell>
          <cell r="D13">
            <v>60452.913952529998</v>
          </cell>
          <cell r="E13">
            <v>682129.35635947995</v>
          </cell>
          <cell r="F13">
            <v>68857.072159949996</v>
          </cell>
          <cell r="G13">
            <v>65111.871332000002</v>
          </cell>
          <cell r="H13">
            <v>71803.109883939993</v>
          </cell>
          <cell r="I13">
            <v>55307.832712720003</v>
          </cell>
          <cell r="J13">
            <v>84416.972018999993</v>
          </cell>
          <cell r="K13">
            <v>56660.412319000003</v>
          </cell>
          <cell r="L13">
            <v>65789.180749010004</v>
          </cell>
          <cell r="M13">
            <v>48886.119068319997</v>
          </cell>
          <cell r="N13">
            <v>55542.518687049997</v>
          </cell>
          <cell r="O13">
            <v>108731.16973728</v>
          </cell>
          <cell r="P13">
            <v>-25600282</v>
          </cell>
          <cell r="Q13">
            <v>108731.169737</v>
          </cell>
          <cell r="R13">
            <v>2.799934009090066E-7</v>
          </cell>
        </row>
        <row r="14">
          <cell r="B14" t="str">
            <v>Ahorro Voluntario</v>
          </cell>
          <cell r="C14">
            <v>193624.48149010001</v>
          </cell>
          <cell r="D14">
            <v>30498.62387453</v>
          </cell>
          <cell r="E14">
            <v>31294.11642079</v>
          </cell>
          <cell r="F14">
            <v>33750.760539889998</v>
          </cell>
          <cell r="G14">
            <v>32936.856493020001</v>
          </cell>
          <cell r="H14">
            <v>33624.237224819997</v>
          </cell>
          <cell r="I14">
            <v>31519.88693705</v>
          </cell>
          <cell r="J14">
            <v>37219.95941879</v>
          </cell>
          <cell r="K14">
            <v>34883.200621420001</v>
          </cell>
          <cell r="L14">
            <v>36293.591508860001</v>
          </cell>
          <cell r="M14">
            <v>36314.056351910003</v>
          </cell>
          <cell r="N14">
            <v>32197.458058349999</v>
          </cell>
          <cell r="O14">
            <v>35747.186878580003</v>
          </cell>
          <cell r="Q14">
            <v>35747.186879000001</v>
          </cell>
          <cell r="R14">
            <v>-4.1999737732112408E-7</v>
          </cell>
        </row>
        <row r="15">
          <cell r="B15" t="str">
            <v>Rendimientos Financieros</v>
          </cell>
          <cell r="C15">
            <v>30129.187569180001</v>
          </cell>
          <cell r="D15">
            <v>1186.6680538999999</v>
          </cell>
          <cell r="E15">
            <v>8274.3379738700005</v>
          </cell>
          <cell r="F15">
            <v>2679.6354140399999</v>
          </cell>
          <cell r="G15">
            <v>5534.3496024799997</v>
          </cell>
          <cell r="H15">
            <v>6878.5710949900003</v>
          </cell>
          <cell r="I15">
            <v>5575.6254299000002</v>
          </cell>
          <cell r="J15">
            <v>2683.0482341699999</v>
          </cell>
          <cell r="K15">
            <v>7558.0859417000001</v>
          </cell>
          <cell r="L15">
            <v>14454.65320509</v>
          </cell>
          <cell r="M15">
            <v>7785.1540778799999</v>
          </cell>
          <cell r="N15">
            <v>3434.3968138800001</v>
          </cell>
          <cell r="O15">
            <v>2791.0606467299999</v>
          </cell>
          <cell r="Q15">
            <v>2791.0606467299999</v>
          </cell>
          <cell r="R15">
            <v>0</v>
          </cell>
        </row>
        <row r="16">
          <cell r="B16" t="str">
            <v>Recaudo Intereses Credito Constructor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Q16">
            <v>0</v>
          </cell>
          <cell r="R16">
            <v>0</v>
          </cell>
        </row>
        <row r="17">
          <cell r="B17" t="str">
            <v xml:space="preserve">  Comisión Recaudo Seguros a Terceros</v>
          </cell>
          <cell r="C17">
            <v>3328.1901020000005</v>
          </cell>
          <cell r="D17">
            <v>520.50944500000003</v>
          </cell>
          <cell r="E17">
            <v>517.62269400000002</v>
          </cell>
          <cell r="F17">
            <v>684.11870999999996</v>
          </cell>
          <cell r="G17">
            <v>704.41521499999999</v>
          </cell>
          <cell r="H17">
            <v>548.66295100000002</v>
          </cell>
          <cell r="I17">
            <v>352.861087</v>
          </cell>
          <cell r="J17">
            <v>115.116215</v>
          </cell>
          <cell r="K17">
            <v>547.62591793000001</v>
          </cell>
          <cell r="L17">
            <v>779.08638069000006</v>
          </cell>
          <cell r="M17">
            <v>0</v>
          </cell>
          <cell r="N17">
            <v>613.06922792</v>
          </cell>
          <cell r="O17">
            <v>961.35199458</v>
          </cell>
          <cell r="P17">
            <v>19246.516113000001</v>
          </cell>
          <cell r="Q17">
            <v>961.35199499999999</v>
          </cell>
          <cell r="R17">
            <v>-4.1999999211839167E-7</v>
          </cell>
        </row>
        <row r="18">
          <cell r="B18" t="str">
            <v xml:space="preserve">  Arrendamiento activos fijos</v>
          </cell>
          <cell r="C18">
            <v>791.42734000000007</v>
          </cell>
          <cell r="D18">
            <v>3.0015399999999999</v>
          </cell>
          <cell r="E18">
            <v>3</v>
          </cell>
          <cell r="F18">
            <v>761.906837</v>
          </cell>
          <cell r="G18">
            <v>5.3813279999999999</v>
          </cell>
          <cell r="H18">
            <v>3</v>
          </cell>
          <cell r="I18">
            <v>15.137635</v>
          </cell>
          <cell r="J18">
            <v>3.0493000000000001</v>
          </cell>
          <cell r="K18">
            <v>2.9250699999999998</v>
          </cell>
          <cell r="L18">
            <v>329.66956699999997</v>
          </cell>
          <cell r="M18">
            <v>5.526999</v>
          </cell>
          <cell r="N18">
            <v>5.4287270000000003</v>
          </cell>
          <cell r="O18">
            <v>218.352585</v>
          </cell>
          <cell r="P18">
            <v>2.0819869999999998</v>
          </cell>
          <cell r="Q18">
            <v>218.352585</v>
          </cell>
          <cell r="R18">
            <v>0</v>
          </cell>
        </row>
        <row r="19">
          <cell r="B19" t="str">
            <v xml:space="preserve">  Venta de Activos</v>
          </cell>
          <cell r="C19">
            <v>154163.68423099999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154163.68423099999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19248.598100000003</v>
          </cell>
          <cell r="Q19">
            <v>0</v>
          </cell>
          <cell r="R19">
            <v>0</v>
          </cell>
        </row>
        <row r="20">
          <cell r="B20" t="str">
            <v>Otros Ingresos</v>
          </cell>
          <cell r="C20">
            <v>24672.198180670002</v>
          </cell>
          <cell r="D20">
            <v>3098.1352295499996</v>
          </cell>
          <cell r="E20">
            <v>3476.0005645500005</v>
          </cell>
          <cell r="F20">
            <v>5524.3914223599995</v>
          </cell>
          <cell r="G20">
            <v>3286.9990733299996</v>
          </cell>
          <cell r="H20">
            <v>4934.6894967200005</v>
          </cell>
          <cell r="I20">
            <v>4351.9823941599998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51.492541000000003</v>
          </cell>
          <cell r="R20">
            <v>154.84847453</v>
          </cell>
        </row>
        <row r="21">
          <cell r="B21" t="str">
            <v xml:space="preserve">  Reintegro de Crédito Educativo</v>
          </cell>
          <cell r="C21">
            <v>53.120218000000001</v>
          </cell>
          <cell r="D21">
            <v>14.797276</v>
          </cell>
          <cell r="E21">
            <v>10.884779999999999</v>
          </cell>
          <cell r="F21">
            <v>9.1787530000000004</v>
          </cell>
          <cell r="G21">
            <v>0</v>
          </cell>
          <cell r="H21">
            <v>2.6682000000000001</v>
          </cell>
          <cell r="I21">
            <v>15.591208999999999</v>
          </cell>
          <cell r="J21">
            <v>11.140255</v>
          </cell>
          <cell r="K21">
            <v>3589.1814410399998</v>
          </cell>
          <cell r="L21">
            <v>4655.5940634799999</v>
          </cell>
          <cell r="M21">
            <v>5107.0665660199993</v>
          </cell>
          <cell r="N21">
            <v>2831.9863809800004</v>
          </cell>
          <cell r="O21">
            <v>3836.84567582</v>
          </cell>
          <cell r="P21">
            <v>51.492541000000003</v>
          </cell>
          <cell r="Q21">
            <v>0</v>
          </cell>
          <cell r="R21">
            <v>3836.84567582</v>
          </cell>
        </row>
        <row r="22">
          <cell r="B22" t="str">
            <v xml:space="preserve">  Reintegros Cartera Hipotecaria</v>
          </cell>
          <cell r="C22">
            <v>7932.8182132500006</v>
          </cell>
          <cell r="D22">
            <v>1015.95470977</v>
          </cell>
          <cell r="E22">
            <v>1385.4846637400001</v>
          </cell>
          <cell r="F22">
            <v>1784.697846</v>
          </cell>
          <cell r="G22">
            <v>808.86825994000003</v>
          </cell>
          <cell r="H22">
            <v>1552.15741024</v>
          </cell>
          <cell r="I22">
            <v>1385.6553235599999</v>
          </cell>
          <cell r="J22">
            <v>1976.81371745</v>
          </cell>
          <cell r="K22">
            <v>6.3961649999999999</v>
          </cell>
          <cell r="L22">
            <v>0.98370000000000002</v>
          </cell>
          <cell r="M22">
            <v>2.9628000000000001</v>
          </cell>
          <cell r="N22">
            <v>4.5922340000000004</v>
          </cell>
          <cell r="O22">
            <v>10.652438999999999</v>
          </cell>
          <cell r="P22">
            <v>19197.105559000003</v>
          </cell>
          <cell r="R22">
            <v>10.652438999999999</v>
          </cell>
        </row>
        <row r="23">
          <cell r="B23" t="str">
            <v xml:space="preserve">  Reintegros Aportes de Cesantías</v>
          </cell>
          <cell r="C23">
            <v>15775.291719190001</v>
          </cell>
          <cell r="D23">
            <v>1926.9461723500001</v>
          </cell>
          <cell r="E23">
            <v>1963.2552641699999</v>
          </cell>
          <cell r="F23">
            <v>3336.5238425100001</v>
          </cell>
          <cell r="G23">
            <v>2388.5358036299999</v>
          </cell>
          <cell r="H23">
            <v>3276.4170945999999</v>
          </cell>
          <cell r="I23">
            <v>2883.6135419299999</v>
          </cell>
          <cell r="J23">
            <v>3362.4916301899998</v>
          </cell>
          <cell r="K23">
            <v>1307.206962</v>
          </cell>
          <cell r="L23">
            <v>1919.7736174199999</v>
          </cell>
          <cell r="M23">
            <v>1210.7453761899999</v>
          </cell>
          <cell r="N23">
            <v>826.27775911000003</v>
          </cell>
          <cell r="O23">
            <v>915.67274233000001</v>
          </cell>
          <cell r="P23">
            <v>19197.105559000003</v>
          </cell>
          <cell r="R23">
            <v>915.67274233000001</v>
          </cell>
        </row>
        <row r="24">
          <cell r="B24" t="str">
            <v xml:space="preserve">  Otros Ingresos - código 19 </v>
          </cell>
          <cell r="C24">
            <v>910.96803023000007</v>
          </cell>
          <cell r="D24">
            <v>140.43707143</v>
          </cell>
          <cell r="E24">
            <v>116.37585663999999</v>
          </cell>
          <cell r="F24">
            <v>393.99098085000003</v>
          </cell>
          <cell r="G24">
            <v>89.595009759999996</v>
          </cell>
          <cell r="H24">
            <v>103.44679188000001</v>
          </cell>
          <cell r="I24">
            <v>67.122319669999996</v>
          </cell>
          <cell r="J24">
            <v>255.89045920999999</v>
          </cell>
          <cell r="K24">
            <v>2130.6094320799998</v>
          </cell>
          <cell r="L24">
            <v>2579.2197751399999</v>
          </cell>
          <cell r="M24">
            <v>2318.6797805699998</v>
          </cell>
          <cell r="N24">
            <v>1900.5713380300001</v>
          </cell>
          <cell r="O24">
            <v>2028.8747503699999</v>
          </cell>
          <cell r="R24">
            <v>2028.8747503699999</v>
          </cell>
        </row>
        <row r="25">
          <cell r="B25" t="str">
            <v>C.   EGRESOS VIGENCIA</v>
          </cell>
          <cell r="C25">
            <v>1403042.8829518098</v>
          </cell>
          <cell r="D25">
            <v>174813.63802932002</v>
          </cell>
          <cell r="E25">
            <v>296408.59150516003</v>
          </cell>
          <cell r="F25">
            <v>292345.79368957004</v>
          </cell>
          <cell r="G25">
            <v>227065.33310013</v>
          </cell>
          <cell r="H25">
            <v>238901.91477259004</v>
          </cell>
          <cell r="I25">
            <v>173507.61185504001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R25">
            <v>881.64574412000002</v>
          </cell>
        </row>
        <row r="26">
          <cell r="A26">
            <v>14.1</v>
          </cell>
          <cell r="B26" t="str">
            <v>C.   EGRESOS VIGENCIA</v>
          </cell>
          <cell r="C26">
            <v>1635443.13050297</v>
          </cell>
          <cell r="D26">
            <v>174813.63802932002</v>
          </cell>
          <cell r="E26">
            <v>296408.59150516003</v>
          </cell>
          <cell r="F26">
            <v>292345.79368957004</v>
          </cell>
          <cell r="G26">
            <v>227065.33310013</v>
          </cell>
          <cell r="H26">
            <v>238901.91477259004</v>
          </cell>
          <cell r="I26">
            <v>173507.61185504001</v>
          </cell>
          <cell r="J26">
            <v>232400.24755115999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Q26">
            <v>85330.958354999995</v>
          </cell>
          <cell r="R26">
            <v>83666.658693640013</v>
          </cell>
        </row>
        <row r="27">
          <cell r="A27">
            <v>14.1</v>
          </cell>
          <cell r="B27" t="str">
            <v xml:space="preserve">Cesantías </v>
          </cell>
          <cell r="C27">
            <v>694907.00413000002</v>
          </cell>
          <cell r="D27">
            <v>72757.370752000003</v>
          </cell>
          <cell r="E27">
            <v>163813.64679900001</v>
          </cell>
          <cell r="F27">
            <v>160006.06558900001</v>
          </cell>
          <cell r="G27">
            <v>118671.72233399999</v>
          </cell>
          <cell r="H27">
            <v>106473.39958100001</v>
          </cell>
          <cell r="I27">
            <v>73184.799075000003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R27">
            <v>13515.47435171</v>
          </cell>
        </row>
        <row r="28">
          <cell r="B28" t="str">
            <v xml:space="preserve"> Parciales</v>
          </cell>
          <cell r="C28">
            <v>525345.57975200005</v>
          </cell>
          <cell r="D28">
            <v>47444.396724999999</v>
          </cell>
          <cell r="E28">
            <v>135478.133386</v>
          </cell>
          <cell r="F28">
            <v>126766.68004799999</v>
          </cell>
          <cell r="G28">
            <v>87407.962006999995</v>
          </cell>
          <cell r="H28">
            <v>76087.581130000006</v>
          </cell>
          <cell r="I28">
            <v>52160.826456000003</v>
          </cell>
          <cell r="J28">
            <v>100364.198089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Q28">
            <v>62963.229189999998</v>
          </cell>
          <cell r="R28">
            <v>0</v>
          </cell>
        </row>
        <row r="29">
          <cell r="B29" t="str">
            <v xml:space="preserve"> Definitivas</v>
          </cell>
          <cell r="C29">
            <v>169561.424378</v>
          </cell>
          <cell r="D29">
            <v>25312.974027</v>
          </cell>
          <cell r="E29">
            <v>28335.513413000001</v>
          </cell>
          <cell r="F29">
            <v>33239.385541000003</v>
          </cell>
          <cell r="G29">
            <v>31263.760327</v>
          </cell>
          <cell r="H29">
            <v>30385.818450999999</v>
          </cell>
          <cell r="I29">
            <v>21023.972619</v>
          </cell>
          <cell r="J29">
            <v>66491.068859999999</v>
          </cell>
          <cell r="K29">
            <v>45932.457152000003</v>
          </cell>
          <cell r="L29">
            <v>42361.821404000002</v>
          </cell>
          <cell r="M29">
            <v>40227.700445000002</v>
          </cell>
          <cell r="N29">
            <v>32165.474311999998</v>
          </cell>
          <cell r="O29">
            <v>36756.845731000001</v>
          </cell>
          <cell r="Q29">
            <v>36756.845731000001</v>
          </cell>
          <cell r="R29">
            <v>0</v>
          </cell>
        </row>
        <row r="30">
          <cell r="B30" t="str">
            <v>Ahorro Voluntario</v>
          </cell>
          <cell r="C30">
            <v>140413.848814</v>
          </cell>
          <cell r="D30">
            <v>25878.720827000001</v>
          </cell>
          <cell r="E30">
            <v>24022.383049</v>
          </cell>
          <cell r="F30">
            <v>22231.659485</v>
          </cell>
          <cell r="G30">
            <v>20806.937317</v>
          </cell>
          <cell r="H30">
            <v>28019.083556000001</v>
          </cell>
          <cell r="I30">
            <v>19455.064579999998</v>
          </cell>
          <cell r="J30">
            <v>33873.129228999998</v>
          </cell>
          <cell r="K30">
            <v>30372.049765</v>
          </cell>
          <cell r="L30">
            <v>30033.322856999999</v>
          </cell>
          <cell r="M30">
            <v>24882.107225</v>
          </cell>
          <cell r="N30">
            <v>24539.431989000001</v>
          </cell>
          <cell r="O30">
            <v>26206.383459000001</v>
          </cell>
          <cell r="Q30">
            <v>26206.383459000001</v>
          </cell>
          <cell r="R30">
            <v>0</v>
          </cell>
        </row>
        <row r="31">
          <cell r="B31" t="str">
            <v xml:space="preserve">Crédito </v>
          </cell>
          <cell r="C31">
            <v>510504.55237215996</v>
          </cell>
          <cell r="D31">
            <v>74309.556675080006</v>
          </cell>
          <cell r="E31">
            <v>103248.07252481999</v>
          </cell>
          <cell r="F31">
            <v>103014.12118988</v>
          </cell>
          <cell r="G31">
            <v>79472.254391380004</v>
          </cell>
          <cell r="H31">
            <v>84849.089441000004</v>
          </cell>
          <cell r="I31">
            <v>65611.458150000006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21783.558859000001</v>
          </cell>
          <cell r="R31">
            <v>0</v>
          </cell>
        </row>
        <row r="32">
          <cell r="A32">
            <v>1</v>
          </cell>
          <cell r="B32" t="str">
            <v xml:space="preserve">Crédito </v>
          </cell>
          <cell r="C32">
            <v>590217.63647716003</v>
          </cell>
          <cell r="D32">
            <v>74309.556675080006</v>
          </cell>
          <cell r="E32">
            <v>103248.07252481999</v>
          </cell>
          <cell r="F32">
            <v>103014.12118988</v>
          </cell>
          <cell r="G32">
            <v>79472.254391380004</v>
          </cell>
          <cell r="H32">
            <v>84849.089441000004</v>
          </cell>
          <cell r="I32">
            <v>65611.458150000006</v>
          </cell>
          <cell r="J32">
            <v>79713.084105000016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584.17030599999998</v>
          </cell>
          <cell r="R32">
            <v>59177.674726000005</v>
          </cell>
        </row>
        <row r="33">
          <cell r="A33">
            <v>1</v>
          </cell>
          <cell r="B33" t="str">
            <v xml:space="preserve">  Educativo</v>
          </cell>
          <cell r="C33">
            <v>2939.3151420000004</v>
          </cell>
          <cell r="D33">
            <v>951.33315700000003</v>
          </cell>
          <cell r="E33">
            <v>246.367029</v>
          </cell>
          <cell r="F33">
            <v>82.657405999999995</v>
          </cell>
          <cell r="G33">
            <v>43.026262000000003</v>
          </cell>
          <cell r="H33">
            <v>268.60747400000002</v>
          </cell>
          <cell r="I33">
            <v>1347.3238140000001</v>
          </cell>
          <cell r="J33">
            <v>77948.839489000005</v>
          </cell>
          <cell r="K33">
            <v>69475.307197179995</v>
          </cell>
          <cell r="L33">
            <v>84116.380823</v>
          </cell>
          <cell r="M33">
            <v>71767.700360670002</v>
          </cell>
          <cell r="N33">
            <v>54737.602707509999</v>
          </cell>
          <cell r="O33">
            <v>57229.992914000002</v>
          </cell>
          <cell r="R33">
            <v>57229.992914000002</v>
          </cell>
        </row>
        <row r="34">
          <cell r="A34">
            <v>2</v>
          </cell>
          <cell r="B34" t="str">
            <v xml:space="preserve">  Educativo</v>
          </cell>
          <cell r="C34">
            <v>4454.2163990000008</v>
          </cell>
          <cell r="D34">
            <v>951.33315700000003</v>
          </cell>
          <cell r="E34">
            <v>246.367029</v>
          </cell>
          <cell r="F34">
            <v>82.657405999999995</v>
          </cell>
          <cell r="G34">
            <v>43.026262000000003</v>
          </cell>
          <cell r="H34">
            <v>268.60747400000002</v>
          </cell>
          <cell r="I34">
            <v>1347.3238140000001</v>
          </cell>
          <cell r="J34">
            <v>1514.901257</v>
          </cell>
          <cell r="K34">
            <v>263.32595300000003</v>
          </cell>
          <cell r="L34">
            <v>112.102914</v>
          </cell>
          <cell r="M34">
            <v>41.442346000000001</v>
          </cell>
          <cell r="N34">
            <v>223.768258</v>
          </cell>
          <cell r="O34">
            <v>1947.681812</v>
          </cell>
          <cell r="R34">
            <v>1947.681812</v>
          </cell>
        </row>
        <row r="35">
          <cell r="A35">
            <v>3</v>
          </cell>
          <cell r="B35" t="str">
            <v xml:space="preserve">  Credito Constructor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249.34335899999999</v>
          </cell>
          <cell r="K35">
            <v>149.794093</v>
          </cell>
          <cell r="L35">
            <v>26.145005000000001</v>
          </cell>
          <cell r="M35">
            <v>257.93049999999999</v>
          </cell>
          <cell r="N35">
            <v>148.862145</v>
          </cell>
          <cell r="O35">
            <v>246.17030600000001</v>
          </cell>
          <cell r="Q35">
            <v>246.17030600000001</v>
          </cell>
          <cell r="R35">
            <v>0</v>
          </cell>
        </row>
        <row r="36">
          <cell r="A36">
            <v>3</v>
          </cell>
          <cell r="B36" t="str">
            <v>Construcciones y Mejoras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338</v>
          </cell>
          <cell r="R36">
            <v>0</v>
          </cell>
        </row>
        <row r="37">
          <cell r="B37" t="str">
            <v xml:space="preserve">  Construcción edificio sede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</row>
        <row r="38">
          <cell r="B38" t="str">
            <v xml:space="preserve">  Adecuaciones y mejoras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</row>
        <row r="39">
          <cell r="B39" t="str">
            <v>Proyectos de Tecnología</v>
          </cell>
          <cell r="C39">
            <v>6734.3381127100047</v>
          </cell>
          <cell r="D39">
            <v>0</v>
          </cell>
          <cell r="E39">
            <v>0</v>
          </cell>
          <cell r="F39">
            <v>1543.7134537000038</v>
          </cell>
          <cell r="G39">
            <v>2098.0882606</v>
          </cell>
          <cell r="H39">
            <v>1547.9442775800001</v>
          </cell>
          <cell r="I39">
            <v>1544.5921208300001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</row>
        <row r="40">
          <cell r="B40" t="str">
            <v xml:space="preserve">  Inversiones tecnológicas</v>
          </cell>
          <cell r="C40">
            <v>1392.1433252695799</v>
          </cell>
          <cell r="D40">
            <v>0</v>
          </cell>
          <cell r="E40">
            <v>0</v>
          </cell>
          <cell r="F40">
            <v>1392.1433252695799</v>
          </cell>
          <cell r="G40">
            <v>0</v>
          </cell>
          <cell r="H40">
            <v>0</v>
          </cell>
          <cell r="I40">
            <v>0</v>
          </cell>
          <cell r="J40">
            <v>2137.0128185200001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1424.3011369300002</v>
          </cell>
        </row>
        <row r="41">
          <cell r="B41" t="str">
            <v xml:space="preserve">  Soporte y operación</v>
          </cell>
          <cell r="C41">
            <v>5342.194787440425</v>
          </cell>
          <cell r="D41">
            <v>0</v>
          </cell>
          <cell r="E41">
            <v>0</v>
          </cell>
          <cell r="F41">
            <v>151.57012843042401</v>
          </cell>
          <cell r="G41">
            <v>2098.0882606</v>
          </cell>
          <cell r="H41">
            <v>1547.9442775800001</v>
          </cell>
          <cell r="I41">
            <v>1544.5921208300001</v>
          </cell>
          <cell r="J41">
            <v>0</v>
          </cell>
          <cell r="K41">
            <v>0</v>
          </cell>
          <cell r="L41">
            <v>15.725521309826402</v>
          </cell>
          <cell r="M41">
            <v>26.465823979956667</v>
          </cell>
          <cell r="N41">
            <v>0</v>
          </cell>
          <cell r="O41">
            <v>124.83277637174376</v>
          </cell>
          <cell r="R41">
            <v>124.83277637174376</v>
          </cell>
        </row>
        <row r="42">
          <cell r="B42" t="str">
            <v>Seguros a deudores</v>
          </cell>
          <cell r="C42">
            <v>4460.241978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4460.241978</v>
          </cell>
          <cell r="I42">
            <v>0</v>
          </cell>
          <cell r="J42">
            <v>2137.0128185200001</v>
          </cell>
          <cell r="K42">
            <v>4176.9127441800001</v>
          </cell>
          <cell r="L42">
            <v>1874.5095760301735</v>
          </cell>
          <cell r="M42">
            <v>2192.3930910400431</v>
          </cell>
          <cell r="N42">
            <v>2646.78121999</v>
          </cell>
          <cell r="O42">
            <v>1299.4683605582563</v>
          </cell>
          <cell r="R42">
            <v>1299.4683605582563</v>
          </cell>
        </row>
        <row r="43">
          <cell r="B43" t="str">
            <v>Otros Gastos</v>
          </cell>
          <cell r="C43">
            <v>9172.6125158799987</v>
          </cell>
          <cell r="D43">
            <v>1414.4900310800001</v>
          </cell>
          <cell r="E43">
            <v>1412.4853297500001</v>
          </cell>
          <cell r="F43">
            <v>1179.21587176</v>
          </cell>
          <cell r="G43">
            <v>1261.6599194399998</v>
          </cell>
          <cell r="H43">
            <v>1888.83427439</v>
          </cell>
          <cell r="I43">
            <v>2015.9270894600002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R43">
            <v>9549.2084790000008</v>
          </cell>
        </row>
        <row r="44">
          <cell r="B44" t="str">
            <v xml:space="preserve">  Reintegro de Créditos Hipotecario </v>
          </cell>
          <cell r="C44">
            <v>8087.0439278699996</v>
          </cell>
          <cell r="D44">
            <v>1399.8032148100001</v>
          </cell>
          <cell r="E44">
            <v>1255.1808628000001</v>
          </cell>
          <cell r="F44">
            <v>969.25818531000004</v>
          </cell>
          <cell r="G44">
            <v>1199.0197399399999</v>
          </cell>
          <cell r="H44">
            <v>1386.21988089</v>
          </cell>
          <cell r="I44">
            <v>1877.5620441200001</v>
          </cell>
          <cell r="J44">
            <v>1770.91250599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1403.8089787200001</v>
          </cell>
        </row>
        <row r="45">
          <cell r="B45" t="str">
            <v xml:space="preserve">  Reintegro de Crédito Educativo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1388.4953210799999</v>
          </cell>
          <cell r="K45">
            <v>1502.5144467299999</v>
          </cell>
          <cell r="L45">
            <v>1818.20104384</v>
          </cell>
          <cell r="M45">
            <v>1280.3451036399999</v>
          </cell>
          <cell r="N45">
            <v>1272.5049553599999</v>
          </cell>
          <cell r="O45">
            <v>700.66269999999997</v>
          </cell>
          <cell r="R45">
            <v>700.66269999999997</v>
          </cell>
        </row>
        <row r="46">
          <cell r="B46" t="str">
            <v xml:space="preserve">  Otros gastos - código 60 </v>
          </cell>
          <cell r="C46">
            <v>1085.56858801</v>
          </cell>
          <cell r="D46">
            <v>14.68681627</v>
          </cell>
          <cell r="E46">
            <v>157.30446695000001</v>
          </cell>
          <cell r="F46">
            <v>209.95768645000001</v>
          </cell>
          <cell r="G46">
            <v>62.640179500000002</v>
          </cell>
          <cell r="H46">
            <v>502.61439350000001</v>
          </cell>
          <cell r="I46">
            <v>138.36504533999999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R46">
            <v>0</v>
          </cell>
        </row>
        <row r="47">
          <cell r="B47" t="str">
            <v>D. INGRESOS - EGRESOS VIGENCIA (B-C)</v>
          </cell>
          <cell r="C47">
            <v>521581.80308262026</v>
          </cell>
          <cell r="D47">
            <v>4095.9102468099736</v>
          </cell>
          <cell r="E47">
            <v>571537.78379894001</v>
          </cell>
          <cell r="F47">
            <v>-90292.308070090046</v>
          </cell>
          <cell r="G47">
            <v>-46241.750815959997</v>
          </cell>
          <cell r="H47">
            <v>97486.396306249953</v>
          </cell>
          <cell r="I47">
            <v>-15004.228383330017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R47">
            <v>703.14627872000005</v>
          </cell>
        </row>
        <row r="48">
          <cell r="B48" t="str">
            <v>D. INGRESOS - EGRESOS VIGENCIA (B-C)</v>
          </cell>
          <cell r="C48">
            <v>492208.7693395298</v>
          </cell>
          <cell r="D48">
            <v>4095.9102468099736</v>
          </cell>
          <cell r="E48">
            <v>571537.78379894001</v>
          </cell>
          <cell r="F48">
            <v>-90292.308070090046</v>
          </cell>
          <cell r="G48">
            <v>-46241.750815959997</v>
          </cell>
          <cell r="H48">
            <v>97486.396306249953</v>
          </cell>
          <cell r="I48">
            <v>-15004.228383330017</v>
          </cell>
          <cell r="J48">
            <v>-29373.033743089996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144668.19724473002</v>
          </cell>
          <cell r="R48">
            <v>-83511.810219630017</v>
          </cell>
        </row>
        <row r="49">
          <cell r="B49" t="str">
            <v>E.   CUENTAS POR PAGAR</v>
          </cell>
          <cell r="C49">
            <v>113508.57504937999</v>
          </cell>
          <cell r="D49">
            <v>14336.424042440001</v>
          </cell>
          <cell r="E49">
            <v>25329.639412999997</v>
          </cell>
          <cell r="F49">
            <v>29672.199895029997</v>
          </cell>
          <cell r="G49">
            <v>21799.652095400001</v>
          </cell>
          <cell r="H49">
            <v>15899.95994628</v>
          </cell>
          <cell r="I49">
            <v>6470.6996572300004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>Gastos Operacionales y No Operac.</v>
          </cell>
          <cell r="C50">
            <v>41630.811966089997</v>
          </cell>
          <cell r="D50">
            <v>7136.4616884400002</v>
          </cell>
          <cell r="E50">
            <v>9084.3442149999992</v>
          </cell>
          <cell r="F50">
            <v>10388.614152730001</v>
          </cell>
          <cell r="G50">
            <v>9446.4869899999994</v>
          </cell>
          <cell r="H50">
            <v>3377.8602298599999</v>
          </cell>
          <cell r="I50">
            <v>2197.04469006</v>
          </cell>
          <cell r="J50">
            <v>7479.4010254099994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>Crédito Hipotecario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3508.11856893</v>
          </cell>
          <cell r="K51">
            <v>3734.8252735599999</v>
          </cell>
          <cell r="L51">
            <v>592.50489906999996</v>
          </cell>
          <cell r="M51">
            <v>2181.1749076199999</v>
          </cell>
          <cell r="N51">
            <v>478.86243467000003</v>
          </cell>
          <cell r="O51">
            <v>685.09416786999998</v>
          </cell>
        </row>
        <row r="52">
          <cell r="B52" t="str">
            <v>Crédito Educativo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B53" t="str">
            <v>Construcciones y Mejoras</v>
          </cell>
          <cell r="C53">
            <v>646.25106600000004</v>
          </cell>
          <cell r="D53">
            <v>0</v>
          </cell>
          <cell r="E53">
            <v>0</v>
          </cell>
          <cell r="F53">
            <v>311.64002499999998</v>
          </cell>
          <cell r="G53">
            <v>137.66778600000001</v>
          </cell>
          <cell r="H53">
            <v>196.94325499999999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  <row r="54">
          <cell r="B54" t="str">
            <v xml:space="preserve">  Construcción edificio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188.086648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B55" t="str">
            <v xml:space="preserve">  Adecuaciones y mejoras</v>
          </cell>
          <cell r="C55">
            <v>646.25106600000004</v>
          </cell>
          <cell r="D55">
            <v>0</v>
          </cell>
          <cell r="E55">
            <v>0</v>
          </cell>
          <cell r="F55">
            <v>311.64002499999998</v>
          </cell>
          <cell r="G55">
            <v>137.66778600000001</v>
          </cell>
          <cell r="H55">
            <v>196.94325499999999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Q55" t="str">
            <v>FLUJO</v>
          </cell>
          <cell r="R55" t="str">
            <v>DATOS EJECUCION</v>
          </cell>
        </row>
        <row r="56">
          <cell r="B56" t="str">
            <v>Proyectos de Tecnología</v>
          </cell>
          <cell r="C56">
            <v>46196.577929289997</v>
          </cell>
          <cell r="D56">
            <v>4051.3775429999996</v>
          </cell>
          <cell r="E56">
            <v>9457.622999999996</v>
          </cell>
          <cell r="F56">
            <v>9064.7124172999975</v>
          </cell>
          <cell r="G56">
            <v>12215.497319400001</v>
          </cell>
          <cell r="H56">
            <v>7133.7126824200004</v>
          </cell>
          <cell r="I56">
            <v>4273.6549671700004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 t="str">
            <v>CAPITAL DE FLUJO</v>
          </cell>
          <cell r="Q56" t="str">
            <v>FLUJO</v>
          </cell>
          <cell r="R56" t="str">
            <v>DATOS EJECUCION</v>
          </cell>
        </row>
        <row r="57">
          <cell r="B57" t="str">
            <v xml:space="preserve">  Inversiones tecnológicas</v>
          </cell>
          <cell r="C57">
            <v>13028.520710272343</v>
          </cell>
          <cell r="D57">
            <v>1230.3540327862399</v>
          </cell>
          <cell r="E57">
            <v>976.94388894297697</v>
          </cell>
          <cell r="F57">
            <v>2825.5789564583702</v>
          </cell>
          <cell r="G57">
            <v>5479.3058279932202</v>
          </cell>
          <cell r="H57">
            <v>1282.4394344330065</v>
          </cell>
          <cell r="I57">
            <v>1233.8985696585296</v>
          </cell>
          <cell r="J57">
            <v>3783.1958084799999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1233.8985696585296</v>
          </cell>
          <cell r="Q57">
            <v>1233898569.6585295</v>
          </cell>
          <cell r="R57">
            <v>1312966830</v>
          </cell>
          <cell r="S57">
            <v>0.28872208429020957</v>
          </cell>
          <cell r="T57" t="str">
            <v xml:space="preserve">INVERSION </v>
          </cell>
        </row>
        <row r="58">
          <cell r="B58" t="str">
            <v xml:space="preserve">  Soporte y operación</v>
          </cell>
          <cell r="C58">
            <v>33168.057219017654</v>
          </cell>
          <cell r="D58">
            <v>2821.0235102137599</v>
          </cell>
          <cell r="E58">
            <v>8480.6791110570193</v>
          </cell>
          <cell r="F58">
            <v>6239.1334608416282</v>
          </cell>
          <cell r="G58">
            <v>6736.1914914067802</v>
          </cell>
          <cell r="H58">
            <v>5851.2732479869937</v>
          </cell>
          <cell r="I58">
            <v>3039.7563975114708</v>
          </cell>
          <cell r="J58">
            <v>1041.9126575187047</v>
          </cell>
          <cell r="K58">
            <v>548.58354106756428</v>
          </cell>
          <cell r="L58">
            <v>269.48046949455386</v>
          </cell>
          <cell r="M58">
            <v>433.21542914774983</v>
          </cell>
          <cell r="N58">
            <v>971.8883720996281</v>
          </cell>
          <cell r="O58">
            <v>245.16744570790368</v>
          </cell>
          <cell r="P58">
            <v>3039.7563975114708</v>
          </cell>
          <cell r="Q58">
            <v>3039756397.5114708</v>
          </cell>
          <cell r="R58">
            <v>3234544086</v>
          </cell>
          <cell r="S58">
            <v>0.71127791570979049</v>
          </cell>
          <cell r="T58" t="str">
            <v>SOPORTE</v>
          </cell>
        </row>
        <row r="59">
          <cell r="B59" t="str">
            <v>Seguros a deudores</v>
          </cell>
          <cell r="C59">
            <v>25034.934088000002</v>
          </cell>
          <cell r="D59">
            <v>3148.5848110000002</v>
          </cell>
          <cell r="E59">
            <v>6787.6721980000002</v>
          </cell>
          <cell r="F59">
            <v>9907.2332999999999</v>
          </cell>
          <cell r="G59">
            <v>0</v>
          </cell>
          <cell r="H59">
            <v>5191.4437790000002</v>
          </cell>
          <cell r="I59">
            <v>0</v>
          </cell>
          <cell r="J59">
            <v>2741.2831509612952</v>
          </cell>
          <cell r="K59">
            <v>3203.6915087524358</v>
          </cell>
          <cell r="L59">
            <v>2277.9604731654458</v>
          </cell>
          <cell r="M59">
            <v>396.3930258322502</v>
          </cell>
          <cell r="N59">
            <v>3735.3054699103723</v>
          </cell>
          <cell r="O59">
            <v>474.30344636209639</v>
          </cell>
          <cell r="P59">
            <v>2741.2831509612952</v>
          </cell>
          <cell r="Q59">
            <v>2741283150.9612951</v>
          </cell>
          <cell r="R59">
            <v>2872052799</v>
          </cell>
          <cell r="S59">
            <v>0.72459457287849949</v>
          </cell>
          <cell r="T59" t="str">
            <v>SOPORTE</v>
          </cell>
        </row>
        <row r="60">
          <cell r="B60" t="str">
            <v>Otros Gastos</v>
          </cell>
          <cell r="C60">
            <v>729.52286957000001</v>
          </cell>
          <cell r="D60">
            <v>214.29063855999999</v>
          </cell>
          <cell r="E60">
            <v>0.69555350999999999</v>
          </cell>
          <cell r="F60">
            <v>0</v>
          </cell>
          <cell r="G60">
            <v>442.58453226</v>
          </cell>
          <cell r="H60">
            <v>71.591386220000004</v>
          </cell>
          <cell r="I60">
            <v>0.36075901999999999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B61" t="str">
            <v xml:space="preserve">  Reintegro de Créditos Hipotecario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2">
          <cell r="B62" t="str">
            <v xml:space="preserve">  Reintegro de Crédito Educativo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B63" t="str">
            <v xml:space="preserve">  Otros gastos - código 60 (boletín)</v>
          </cell>
          <cell r="C63">
            <v>729.52286957000001</v>
          </cell>
          <cell r="D63">
            <v>214.29063855999999</v>
          </cell>
          <cell r="E63">
            <v>0.69555350999999999</v>
          </cell>
          <cell r="F63">
            <v>0</v>
          </cell>
          <cell r="G63">
            <v>442.58453226</v>
          </cell>
          <cell r="H63">
            <v>71.591386220000004</v>
          </cell>
          <cell r="I63">
            <v>0.36075901999999999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B64" t="str">
            <v>F.   SALDO DISPONIBLE FINAL  ( A+D-E )</v>
          </cell>
          <cell r="C64">
            <v>1519546.5972632403</v>
          </cell>
          <cell r="D64">
            <v>1101232.85543437</v>
          </cell>
          <cell r="E64">
            <v>1647440.9998203099</v>
          </cell>
          <cell r="F64">
            <v>1527476.4918551899</v>
          </cell>
          <cell r="G64">
            <v>1459435.08894383</v>
          </cell>
          <cell r="H64">
            <v>1541021.5253037999</v>
          </cell>
          <cell r="I64">
            <v>1519546.59726324</v>
          </cell>
          <cell r="J64">
            <v>1519546.59726324</v>
          </cell>
          <cell r="K64">
            <v>1519546.59726324</v>
          </cell>
          <cell r="L64">
            <v>1519546.59726324</v>
          </cell>
          <cell r="M64">
            <v>1519546.59726324</v>
          </cell>
          <cell r="N64">
            <v>1519546.59726324</v>
          </cell>
          <cell r="O64">
            <v>1519546.59726324</v>
          </cell>
        </row>
        <row r="65">
          <cell r="B65" t="str">
            <v>Fuente: División de Presupuesto</v>
          </cell>
          <cell r="C65">
            <v>1482694.16249474</v>
          </cell>
          <cell r="D65">
            <v>1101232.85543437</v>
          </cell>
          <cell r="E65">
            <v>1647440.9998203099</v>
          </cell>
          <cell r="F65">
            <v>1527476.4918551899</v>
          </cell>
          <cell r="G65">
            <v>1459435.08894383</v>
          </cell>
          <cell r="H65">
            <v>1541021.5253037999</v>
          </cell>
          <cell r="I65">
            <v>1519546.59726324</v>
          </cell>
          <cell r="J65">
            <v>1482694.16249474</v>
          </cell>
          <cell r="K65">
            <v>1482694.16249474</v>
          </cell>
          <cell r="L65">
            <v>1482694.16249474</v>
          </cell>
          <cell r="M65">
            <v>1482694.16249474</v>
          </cell>
          <cell r="N65">
            <v>1482694.16249474</v>
          </cell>
          <cell r="O65">
            <v>1482694.16249474</v>
          </cell>
        </row>
        <row r="66">
          <cell r="B66" t="str">
            <v>Fuente: División de Presupuesto</v>
          </cell>
        </row>
        <row r="90">
          <cell r="B90" t="str">
            <v>FLUJO DE CAJA CONSOLIDADO PARA AÑO 2014</v>
          </cell>
        </row>
        <row r="92">
          <cell r="B92" t="str">
            <v xml:space="preserve"> FLUJO DE CAJA EJECUTADO  2014</v>
          </cell>
        </row>
        <row r="93">
          <cell r="B93" t="str">
            <v>(Millones de Pesos)</v>
          </cell>
        </row>
        <row r="94">
          <cell r="C94" t="str">
            <v>TOTAL</v>
          </cell>
          <cell r="D94" t="str">
            <v xml:space="preserve">FLUJO  DE CAJA MENSUALIZADO </v>
          </cell>
        </row>
        <row r="95">
          <cell r="B95" t="str">
            <v>DETALLE</v>
          </cell>
          <cell r="C95" t="str">
            <v>AÑO</v>
          </cell>
          <cell r="D95" t="str">
            <v>ENERO</v>
          </cell>
          <cell r="E95" t="str">
            <v>FEBRERO</v>
          </cell>
          <cell r="F95" t="str">
            <v>MARZO</v>
          </cell>
          <cell r="G95" t="str">
            <v>ABRIL</v>
          </cell>
          <cell r="H95" t="str">
            <v>MAYO</v>
          </cell>
          <cell r="I95" t="str">
            <v>JUNIO</v>
          </cell>
          <cell r="J95" t="str">
            <v>JULIO</v>
          </cell>
          <cell r="K95" t="str">
            <v>AGOSTO</v>
          </cell>
          <cell r="L95" t="str">
            <v>SEPTIEMBRE</v>
          </cell>
          <cell r="M95" t="str">
            <v>OCTUBRE</v>
          </cell>
          <cell r="N95" t="str">
            <v>NOVIEM</v>
          </cell>
          <cell r="O95" t="str">
            <v>DICIEMBRE</v>
          </cell>
        </row>
        <row r="97">
          <cell r="B97" t="str">
            <v>A.   SALDO DISPONIBLE INICIAL</v>
          </cell>
          <cell r="C97">
            <v>1111473.3692300001</v>
          </cell>
          <cell r="D97">
            <v>1111473.3692300001</v>
          </cell>
          <cell r="E97">
            <v>1101232.85543437</v>
          </cell>
          <cell r="F97">
            <v>1647440.9998203099</v>
          </cell>
          <cell r="G97">
            <v>1527476.4918551899</v>
          </cell>
          <cell r="H97">
            <v>1459435.08894383</v>
          </cell>
          <cell r="I97">
            <v>1541021.5253037999</v>
          </cell>
          <cell r="J97">
            <v>1519546.59726324</v>
          </cell>
          <cell r="K97">
            <v>1519546.59726324</v>
          </cell>
          <cell r="L97">
            <v>1519546.59726324</v>
          </cell>
          <cell r="M97">
            <v>1519546.59726324</v>
          </cell>
          <cell r="N97">
            <v>1519546.59726324</v>
          </cell>
          <cell r="O97">
            <v>1519546.59726324</v>
          </cell>
        </row>
        <row r="98">
          <cell r="A98">
            <v>14.2</v>
          </cell>
        </row>
        <row r="99">
          <cell r="B99" t="str">
            <v xml:space="preserve">B.   INGRESOS VIGENCIA </v>
          </cell>
          <cell r="C99">
            <v>1924624.6860344301</v>
          </cell>
          <cell r="D99">
            <v>178909.54827612999</v>
          </cell>
          <cell r="E99">
            <v>867946.37530409999</v>
          </cell>
          <cell r="F99">
            <v>202053.48561947999</v>
          </cell>
          <cell r="G99">
            <v>180823.58228417</v>
          </cell>
          <cell r="H99">
            <v>336388.31107883999</v>
          </cell>
          <cell r="I99">
            <v>158503.38347171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</row>
        <row r="100">
          <cell r="B100" t="str">
            <v>Cartera Hipotecaria</v>
          </cell>
          <cell r="C100">
            <v>535100.81172988995</v>
          </cell>
          <cell r="D100">
            <v>85761.45756717</v>
          </cell>
          <cell r="E100">
            <v>144929.77071295999</v>
          </cell>
          <cell r="F100">
            <v>94248.609425000002</v>
          </cell>
          <cell r="G100">
            <v>76111.002074670003</v>
          </cell>
          <cell r="H100">
            <v>68840.870628090008</v>
          </cell>
          <cell r="I100">
            <v>65209.101322000002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</row>
        <row r="101">
          <cell r="B101" t="str">
            <v xml:space="preserve">  Recaudo Tesorería</v>
          </cell>
          <cell r="C101">
            <v>392754.05754388997</v>
          </cell>
          <cell r="D101">
            <v>66564.352008169997</v>
          </cell>
          <cell r="E101">
            <v>65154.305268960001</v>
          </cell>
          <cell r="F101">
            <v>65743.105842999998</v>
          </cell>
          <cell r="G101">
            <v>66065.631182669997</v>
          </cell>
          <cell r="H101">
            <v>66113.125663090002</v>
          </cell>
          <cell r="I101">
            <v>63113.537578000003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</row>
        <row r="102">
          <cell r="B102" t="str">
            <v xml:space="preserve">  Abono de Cesantías</v>
          </cell>
          <cell r="C102">
            <v>142346.75418600001</v>
          </cell>
          <cell r="D102">
            <v>19197.105559</v>
          </cell>
          <cell r="E102">
            <v>79775.465444000001</v>
          </cell>
          <cell r="F102">
            <v>28505.503582000001</v>
          </cell>
          <cell r="G102">
            <v>10045.370892000001</v>
          </cell>
          <cell r="H102">
            <v>2727.7449649999999</v>
          </cell>
          <cell r="I102">
            <v>2095.563744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</row>
        <row r="103">
          <cell r="B103" t="str">
            <v>Cartera Educativa</v>
          </cell>
          <cell r="C103">
            <v>3824.74717164</v>
          </cell>
          <cell r="D103">
            <v>486.37384300000002</v>
          </cell>
          <cell r="E103">
            <v>798.17114300000003</v>
          </cell>
          <cell r="F103">
            <v>1071.3825336</v>
          </cell>
          <cell r="G103">
            <v>419.70623899999998</v>
          </cell>
          <cell r="H103">
            <v>526.17506500000002</v>
          </cell>
          <cell r="I103">
            <v>522.93834804000005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</row>
        <row r="104">
          <cell r="B104" t="str">
            <v>Aportes de Afiliados</v>
          </cell>
          <cell r="C104">
            <v>1003662.15640062</v>
          </cell>
          <cell r="D104">
            <v>60452.913952529998</v>
          </cell>
          <cell r="E104">
            <v>682129.35635947995</v>
          </cell>
          <cell r="F104">
            <v>68857.072159949996</v>
          </cell>
          <cell r="G104">
            <v>65111.871332000002</v>
          </cell>
          <cell r="H104">
            <v>71803.109883939993</v>
          </cell>
          <cell r="I104">
            <v>55307.832712720003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</row>
        <row r="105">
          <cell r="B105" t="str">
            <v>Ahorro Voluntario</v>
          </cell>
          <cell r="C105">
            <v>193624.48149010001</v>
          </cell>
          <cell r="D105">
            <v>30498.62387453</v>
          </cell>
          <cell r="E105">
            <v>31294.11642079</v>
          </cell>
          <cell r="F105">
            <v>33750.760539889998</v>
          </cell>
          <cell r="G105">
            <v>32936.856493020001</v>
          </cell>
          <cell r="H105">
            <v>33624.237224819997</v>
          </cell>
          <cell r="I105">
            <v>31519.88693705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</row>
        <row r="106">
          <cell r="B106" t="str">
            <v>Rendimientos Financieros</v>
          </cell>
          <cell r="C106">
            <v>30129.187569180001</v>
          </cell>
          <cell r="D106">
            <v>1186.6680538999999</v>
          </cell>
          <cell r="E106">
            <v>8274.3379738700005</v>
          </cell>
          <cell r="F106">
            <v>2679.6354140399999</v>
          </cell>
          <cell r="G106">
            <v>5534.3496024799997</v>
          </cell>
          <cell r="H106">
            <v>6878.5710949900003</v>
          </cell>
          <cell r="I106">
            <v>5575.6254299000002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B107" t="str">
            <v>Recaudo Intereses Credito Constuctor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</row>
        <row r="108">
          <cell r="B108" t="str">
            <v xml:space="preserve">  Comisión Recaudo Seguros a Terceros</v>
          </cell>
          <cell r="C108">
            <v>3328.1901020000005</v>
          </cell>
          <cell r="D108">
            <v>520.50944500000003</v>
          </cell>
          <cell r="E108">
            <v>517.62269400000002</v>
          </cell>
          <cell r="F108">
            <v>684.11870999999996</v>
          </cell>
          <cell r="G108">
            <v>704.41521499999999</v>
          </cell>
          <cell r="H108">
            <v>548.66295100000002</v>
          </cell>
          <cell r="I108">
            <v>352.861087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</row>
        <row r="109">
          <cell r="B109" t="str">
            <v xml:space="preserve">  Arrendamiento activos fijos</v>
          </cell>
          <cell r="C109">
            <v>791.42734000000007</v>
          </cell>
          <cell r="D109">
            <v>3.0015399999999999</v>
          </cell>
          <cell r="E109">
            <v>3</v>
          </cell>
          <cell r="F109">
            <v>761.906837</v>
          </cell>
          <cell r="G109">
            <v>5.3813279999999999</v>
          </cell>
          <cell r="H109">
            <v>3</v>
          </cell>
          <cell r="I109">
            <v>15.137635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</row>
        <row r="110">
          <cell r="B110" t="str">
            <v xml:space="preserve">  Venta de Activos</v>
          </cell>
          <cell r="C110">
            <v>154163.68423099999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154163.68423099999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</row>
        <row r="111">
          <cell r="B111" t="str">
            <v>Otros Ingresos</v>
          </cell>
          <cell r="C111">
            <v>24672.198180670002</v>
          </cell>
          <cell r="D111">
            <v>3098.1352295499996</v>
          </cell>
          <cell r="E111">
            <v>3476.0005645500005</v>
          </cell>
          <cell r="F111">
            <v>5524.3914223599995</v>
          </cell>
          <cell r="G111">
            <v>3286.9990733299996</v>
          </cell>
          <cell r="H111">
            <v>4934.6894967200005</v>
          </cell>
          <cell r="I111">
            <v>4351.9823941599998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</row>
        <row r="112">
          <cell r="B112" t="str">
            <v xml:space="preserve">  Reintegro de Crédito Educativo</v>
          </cell>
          <cell r="C112">
            <v>53.120218000000001</v>
          </cell>
          <cell r="D112">
            <v>14.797276</v>
          </cell>
          <cell r="E112">
            <v>10.884779999999999</v>
          </cell>
          <cell r="F112">
            <v>9.1787530000000004</v>
          </cell>
          <cell r="G112">
            <v>0</v>
          </cell>
          <cell r="H112">
            <v>2.6682000000000001</v>
          </cell>
          <cell r="I112">
            <v>15.591208999999999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</row>
        <row r="113">
          <cell r="B113" t="str">
            <v xml:space="preserve">  Reintegros Cartera Hipotecaria</v>
          </cell>
          <cell r="C113">
            <v>7932.8182132500006</v>
          </cell>
          <cell r="D113">
            <v>1015.95470977</v>
          </cell>
          <cell r="E113">
            <v>1385.4846637400001</v>
          </cell>
          <cell r="F113">
            <v>1784.697846</v>
          </cell>
          <cell r="G113">
            <v>808.86825994000003</v>
          </cell>
          <cell r="H113">
            <v>1552.15741024</v>
          </cell>
          <cell r="I113">
            <v>1385.6553235599999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</row>
        <row r="114">
          <cell r="B114" t="str">
            <v xml:space="preserve">  Reintegros Aportes de Cesantías</v>
          </cell>
          <cell r="C114">
            <v>15775.291719190001</v>
          </cell>
          <cell r="D114">
            <v>1926.9461723500001</v>
          </cell>
          <cell r="E114">
            <v>1963.2552641699999</v>
          </cell>
          <cell r="F114">
            <v>3336.5238425100001</v>
          </cell>
          <cell r="G114">
            <v>2388.5358036299999</v>
          </cell>
          <cell r="H114">
            <v>3276.4170945999999</v>
          </cell>
          <cell r="I114">
            <v>2883.6135419299999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</row>
        <row r="115">
          <cell r="B115" t="str">
            <v xml:space="preserve">  Otros Ingresos - código 19 </v>
          </cell>
          <cell r="C115">
            <v>910.96803023000007</v>
          </cell>
          <cell r="D115">
            <v>140.43707143</v>
          </cell>
          <cell r="E115">
            <v>116.37585663999999</v>
          </cell>
          <cell r="F115">
            <v>393.99098085000003</v>
          </cell>
          <cell r="G115">
            <v>89.595009759999996</v>
          </cell>
          <cell r="H115">
            <v>103.44679188000001</v>
          </cell>
          <cell r="I115">
            <v>67.122319669999996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</row>
        <row r="116">
          <cell r="B116" t="str">
            <v xml:space="preserve">  Otros Ingresos - código 19 </v>
          </cell>
          <cell r="C116">
            <v>4024.3137455400006</v>
          </cell>
          <cell r="D116">
            <v>140.43707143</v>
          </cell>
          <cell r="E116">
            <v>116.37585663999999</v>
          </cell>
          <cell r="F116">
            <v>393.99098085000003</v>
          </cell>
          <cell r="G116">
            <v>89.595009759999996</v>
          </cell>
          <cell r="H116">
            <v>103.44679188000001</v>
          </cell>
          <cell r="I116">
            <v>67.122319669999996</v>
          </cell>
          <cell r="J116">
            <v>255.89045920999999</v>
          </cell>
          <cell r="K116">
            <v>144.96888196</v>
          </cell>
          <cell r="L116">
            <v>155.61697092</v>
          </cell>
          <cell r="M116">
            <v>1574.67860926</v>
          </cell>
          <cell r="N116">
            <v>100.54504984</v>
          </cell>
          <cell r="O116">
            <v>881.64574412000002</v>
          </cell>
        </row>
        <row r="117">
          <cell r="B117" t="str">
            <v xml:space="preserve">C.   EGRESOS </v>
          </cell>
          <cell r="C117">
            <v>1516551.4580011901</v>
          </cell>
          <cell r="D117">
            <v>189150.06207176001</v>
          </cell>
          <cell r="E117">
            <v>321738.23091816006</v>
          </cell>
          <cell r="F117">
            <v>322017.99358459999</v>
          </cell>
          <cell r="G117">
            <v>248864.98519553</v>
          </cell>
          <cell r="H117">
            <v>254801.87471886998</v>
          </cell>
          <cell r="I117">
            <v>179978.31151227001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</row>
        <row r="118">
          <cell r="A118">
            <v>14.1</v>
          </cell>
          <cell r="B118" t="str">
            <v>Gastos Operacionales y no Operacionales</v>
          </cell>
          <cell r="C118">
            <v>87653.70951103</v>
          </cell>
          <cell r="D118">
            <v>9004.4514636799995</v>
          </cell>
          <cell r="E118">
            <v>14408.833347339998</v>
          </cell>
          <cell r="F118">
            <v>15938.84812472</v>
          </cell>
          <cell r="G118">
            <v>15462.817787149999</v>
          </cell>
          <cell r="H118">
            <v>16930.016168869999</v>
          </cell>
          <cell r="I118">
            <v>15908.74261927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</row>
        <row r="119">
          <cell r="A119">
            <v>14.1</v>
          </cell>
          <cell r="B119" t="str">
            <v xml:space="preserve">Cesantías </v>
          </cell>
          <cell r="C119">
            <v>694907.00413000002</v>
          </cell>
          <cell r="D119">
            <v>72757.370752000003</v>
          </cell>
          <cell r="E119">
            <v>163813.64679900001</v>
          </cell>
          <cell r="F119">
            <v>160006.06558900001</v>
          </cell>
          <cell r="G119">
            <v>118671.72233399999</v>
          </cell>
          <cell r="H119">
            <v>106473.39958100001</v>
          </cell>
          <cell r="I119">
            <v>73184.799075000003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</row>
        <row r="120">
          <cell r="B120" t="str">
            <v xml:space="preserve"> Parciales</v>
          </cell>
          <cell r="C120">
            <v>525345.57975200005</v>
          </cell>
          <cell r="D120">
            <v>47444.396724999999</v>
          </cell>
          <cell r="E120">
            <v>135478.133386</v>
          </cell>
          <cell r="F120">
            <v>126766.68004799999</v>
          </cell>
          <cell r="G120">
            <v>87407.962006999995</v>
          </cell>
          <cell r="H120">
            <v>76087.581130000006</v>
          </cell>
          <cell r="I120">
            <v>52160.826456000003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</row>
        <row r="121">
          <cell r="B121" t="str">
            <v xml:space="preserve"> Definitivas</v>
          </cell>
          <cell r="C121">
            <v>169561.424378</v>
          </cell>
          <cell r="D121">
            <v>25312.974027</v>
          </cell>
          <cell r="E121">
            <v>28335.513413000001</v>
          </cell>
          <cell r="F121">
            <v>33239.385541000003</v>
          </cell>
          <cell r="G121">
            <v>31263.760327</v>
          </cell>
          <cell r="H121">
            <v>30385.818450999999</v>
          </cell>
          <cell r="I121">
            <v>21023.972619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B122" t="str">
            <v>Ahorro Voluntario</v>
          </cell>
          <cell r="C122">
            <v>140413.848814</v>
          </cell>
          <cell r="D122">
            <v>25878.720827000001</v>
          </cell>
          <cell r="E122">
            <v>24022.383049</v>
          </cell>
          <cell r="F122">
            <v>22231.659485</v>
          </cell>
          <cell r="G122">
            <v>20806.937317</v>
          </cell>
          <cell r="H122">
            <v>28019.083556000001</v>
          </cell>
          <cell r="I122">
            <v>19455.064579999998</v>
          </cell>
          <cell r="J122">
            <v>0</v>
          </cell>
          <cell r="K122">
            <v>30372.049765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</row>
        <row r="123">
          <cell r="B123" t="str">
            <v xml:space="preserve">Crédito </v>
          </cell>
          <cell r="C123">
            <v>510504.55237215996</v>
          </cell>
          <cell r="D123">
            <v>74309.556675080006</v>
          </cell>
          <cell r="E123">
            <v>103248.07252481999</v>
          </cell>
          <cell r="F123">
            <v>103014.12118988</v>
          </cell>
          <cell r="G123">
            <v>79472.254391380004</v>
          </cell>
          <cell r="H123">
            <v>84849.089441000004</v>
          </cell>
          <cell r="I123">
            <v>65611.458150000006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</row>
        <row r="124">
          <cell r="B124" t="str">
            <v xml:space="preserve">  Hipotecario</v>
          </cell>
          <cell r="C124">
            <v>506336.96141716</v>
          </cell>
          <cell r="D124">
            <v>73224.522197080005</v>
          </cell>
          <cell r="E124">
            <v>102776.83240181999</v>
          </cell>
          <cell r="F124">
            <v>102800.38159088</v>
          </cell>
          <cell r="G124">
            <v>79150.448979380002</v>
          </cell>
          <cell r="H124">
            <v>84235.368675999998</v>
          </cell>
          <cell r="I124">
            <v>64149.407571999996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</row>
        <row r="125">
          <cell r="B125" t="str">
            <v xml:space="preserve">  Educativo</v>
          </cell>
          <cell r="C125">
            <v>2939.3151420000004</v>
          </cell>
          <cell r="D125">
            <v>951.33315700000003</v>
          </cell>
          <cell r="E125">
            <v>246.367029</v>
          </cell>
          <cell r="F125">
            <v>82.657405999999995</v>
          </cell>
          <cell r="G125">
            <v>43.026262000000003</v>
          </cell>
          <cell r="H125">
            <v>268.60747400000002</v>
          </cell>
          <cell r="I125">
            <v>1347.3238140000001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</row>
        <row r="126">
          <cell r="B126" t="str">
            <v xml:space="preserve">  Legalización de Créditos</v>
          </cell>
          <cell r="C126">
            <v>1228.2758130000002</v>
          </cell>
          <cell r="D126">
            <v>133.70132100000001</v>
          </cell>
          <cell r="E126">
            <v>224.87309400000001</v>
          </cell>
          <cell r="F126">
            <v>131.08219299999999</v>
          </cell>
          <cell r="G126">
            <v>278.77915000000002</v>
          </cell>
          <cell r="H126">
            <v>345.113291</v>
          </cell>
          <cell r="I126">
            <v>114.726764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</row>
        <row r="127">
          <cell r="B127" t="str">
            <v xml:space="preserve">  Credito Constructor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</row>
        <row r="128">
          <cell r="B128" t="str">
            <v>Construcciones y Mejoras</v>
          </cell>
          <cell r="C128">
            <v>646.25106600000004</v>
          </cell>
          <cell r="D128">
            <v>0</v>
          </cell>
          <cell r="E128">
            <v>0</v>
          </cell>
          <cell r="F128">
            <v>311.64002499999998</v>
          </cell>
          <cell r="G128">
            <v>137.66778600000001</v>
          </cell>
          <cell r="H128">
            <v>196.94325499999999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</row>
        <row r="129">
          <cell r="B129" t="str">
            <v xml:space="preserve">  Construcción edificio sede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Adecuaciones y mejoras</v>
          </cell>
          <cell r="C130">
            <v>646.25106600000004</v>
          </cell>
          <cell r="D130">
            <v>0</v>
          </cell>
          <cell r="E130">
            <v>0</v>
          </cell>
          <cell r="F130">
            <v>311.64002499999998</v>
          </cell>
          <cell r="G130">
            <v>137.66778600000001</v>
          </cell>
          <cell r="H130">
            <v>196.94325499999999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</row>
        <row r="131">
          <cell r="B131" t="str">
            <v>Proyectos de Tecnología</v>
          </cell>
          <cell r="C131">
            <v>52930.916041999997</v>
          </cell>
          <cell r="D131">
            <v>4051.3775429999996</v>
          </cell>
          <cell r="E131">
            <v>9457.622999999996</v>
          </cell>
          <cell r="F131">
            <v>10608.425871000003</v>
          </cell>
          <cell r="G131">
            <v>14313.585579999999</v>
          </cell>
          <cell r="H131">
            <v>8681.6569600000003</v>
          </cell>
          <cell r="I131">
            <v>5818.2470880000001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</row>
        <row r="132">
          <cell r="B132" t="str">
            <v xml:space="preserve">  Inversiones tecnológicas</v>
          </cell>
          <cell r="C132">
            <v>14420.664035541922</v>
          </cell>
          <cell r="D132">
            <v>1230.3540327862399</v>
          </cell>
          <cell r="E132">
            <v>976.94388894297697</v>
          </cell>
          <cell r="F132">
            <v>4217.7222817279498</v>
          </cell>
          <cell r="G132">
            <v>5479.3058279932202</v>
          </cell>
          <cell r="H132">
            <v>1282.4394344330065</v>
          </cell>
          <cell r="I132">
            <v>1233.8985696585296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</row>
        <row r="133">
          <cell r="B133" t="str">
            <v xml:space="preserve">  Soporte y operación</v>
          </cell>
          <cell r="C133">
            <v>38510.252006458075</v>
          </cell>
          <cell r="D133">
            <v>2821.0235102137599</v>
          </cell>
          <cell r="E133">
            <v>8480.6791110570193</v>
          </cell>
          <cell r="F133">
            <v>6390.7035892720523</v>
          </cell>
          <cell r="G133">
            <v>8834.2797520067797</v>
          </cell>
          <cell r="H133">
            <v>7399.2175255669936</v>
          </cell>
          <cell r="I133">
            <v>4584.3485183414705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</row>
        <row r="134">
          <cell r="B134" t="str">
            <v>Seguros a deudores</v>
          </cell>
          <cell r="C134">
            <v>29495.176066</v>
          </cell>
          <cell r="D134">
            <v>3148.5848110000002</v>
          </cell>
          <cell r="E134">
            <v>6787.6721980000002</v>
          </cell>
          <cell r="F134">
            <v>9907.2332999999999</v>
          </cell>
          <cell r="G134">
            <v>0</v>
          </cell>
          <cell r="H134">
            <v>9651.6857569999993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</row>
        <row r="135">
          <cell r="B135" t="str">
            <v>Otros Gastos</v>
          </cell>
          <cell r="C135">
            <v>7570.7165787999993</v>
          </cell>
          <cell r="D135">
            <v>1628.78066964</v>
          </cell>
          <cell r="E135">
            <v>1413.1808832600002</v>
          </cell>
          <cell r="F135">
            <v>1179.21587176</v>
          </cell>
          <cell r="G135">
            <v>1333.2513056599998</v>
          </cell>
          <cell r="H135">
            <v>0</v>
          </cell>
          <cell r="I135">
            <v>2016.2878484800001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</row>
        <row r="136">
          <cell r="B136" t="str">
            <v xml:space="preserve">  Reintegro de Créditos Hipotecario </v>
          </cell>
          <cell r="C136">
            <v>6700.8240469799994</v>
          </cell>
          <cell r="D136">
            <v>1399.8032148100001</v>
          </cell>
          <cell r="E136">
            <v>1255.1808628000001</v>
          </cell>
          <cell r="F136">
            <v>969.25818531000004</v>
          </cell>
          <cell r="G136">
            <v>1199.0197399399999</v>
          </cell>
          <cell r="H136">
            <v>0</v>
          </cell>
          <cell r="I136">
            <v>1877.5620441200001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</row>
        <row r="137">
          <cell r="B137" t="str">
            <v xml:space="preserve">  Reintegro de Crédito Educativo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</row>
        <row r="138">
          <cell r="B138" t="str">
            <v xml:space="preserve">  Otros gastos - código 60 </v>
          </cell>
          <cell r="C138">
            <v>869.89253181999993</v>
          </cell>
          <cell r="D138">
            <v>228.97745483</v>
          </cell>
          <cell r="E138">
            <v>158.00002046</v>
          </cell>
          <cell r="F138">
            <v>209.95768645000001</v>
          </cell>
          <cell r="G138">
            <v>134.23156571999999</v>
          </cell>
          <cell r="I138">
            <v>138.72580435999998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</row>
        <row r="139">
          <cell r="B139" t="str">
            <v>F.   SALDO DISPONIBLE FINAL  ( A+B-C )</v>
          </cell>
          <cell r="C139">
            <v>1519546.59726324</v>
          </cell>
          <cell r="D139">
            <v>1101232.85543437</v>
          </cell>
          <cell r="E139">
            <v>1647440.9998203097</v>
          </cell>
          <cell r="F139">
            <v>1527476.4918551899</v>
          </cell>
          <cell r="G139">
            <v>1459435.0889438298</v>
          </cell>
          <cell r="H139">
            <v>1541021.5253037999</v>
          </cell>
          <cell r="I139">
            <v>1519546.5972632398</v>
          </cell>
          <cell r="J139">
            <v>1519546.59726324</v>
          </cell>
          <cell r="K139">
            <v>1519546.59726324</v>
          </cell>
          <cell r="L139">
            <v>1519546.59726324</v>
          </cell>
          <cell r="M139">
            <v>1519546.59726324</v>
          </cell>
          <cell r="N139">
            <v>1519546.59726324</v>
          </cell>
          <cell r="O139">
            <v>1519546.59726324</v>
          </cell>
        </row>
        <row r="140">
          <cell r="B140" t="str">
            <v>F.   SALDO DISPONIBLE FINAL  ( A+B-C )</v>
          </cell>
          <cell r="C140">
            <v>1479712.6095645502</v>
          </cell>
          <cell r="D140">
            <v>1101232.85543437</v>
          </cell>
          <cell r="E140">
            <v>1647440.9998203097</v>
          </cell>
          <cell r="F140">
            <v>1527476.4918551899</v>
          </cell>
          <cell r="G140">
            <v>1459435.0889438298</v>
          </cell>
          <cell r="H140">
            <v>1541021.5253037999</v>
          </cell>
          <cell r="I140">
            <v>1519546.5972632398</v>
          </cell>
          <cell r="J140">
            <v>1482913.2242730001</v>
          </cell>
          <cell r="K140">
            <v>1457606.5014763998</v>
          </cell>
          <cell r="L140">
            <v>1443784.9323052098</v>
          </cell>
          <cell r="M140">
            <v>1422997.5499174297</v>
          </cell>
          <cell r="N140">
            <v>1419960.7875993897</v>
          </cell>
          <cell r="O140">
            <v>1479712.6095645498</v>
          </cell>
        </row>
      </sheetData>
      <sheetData sheetId="2"/>
      <sheetData sheetId="3"/>
      <sheetData sheetId="4"/>
      <sheetData sheetId="5">
        <row r="1">
          <cell r="F1">
            <v>41640</v>
          </cell>
          <cell r="G1">
            <v>41671</v>
          </cell>
          <cell r="H1">
            <v>41699</v>
          </cell>
          <cell r="I1">
            <v>41730</v>
          </cell>
          <cell r="J1">
            <v>41760</v>
          </cell>
          <cell r="K1">
            <v>41791</v>
          </cell>
          <cell r="L1">
            <v>41821</v>
          </cell>
          <cell r="M1">
            <v>41852</v>
          </cell>
          <cell r="N1">
            <v>41883</v>
          </cell>
          <cell r="O1">
            <v>41913</v>
          </cell>
          <cell r="P1">
            <v>41944</v>
          </cell>
          <cell r="Q1">
            <v>41974</v>
          </cell>
        </row>
        <row r="2">
          <cell r="B2" t="str">
            <v>METAS PRESUPUESTALES - ACUMULADO A NOVIEMBRE 2014</v>
          </cell>
        </row>
        <row r="4">
          <cell r="B4" t="str">
            <v>AREA</v>
          </cell>
          <cell r="C4" t="str">
            <v>UNIDAD MEDIDA</v>
          </cell>
          <cell r="D4" t="str">
            <v>CONCEPTO</v>
          </cell>
          <cell r="E4" t="str">
            <v>META / ACUMULADO</v>
          </cell>
          <cell r="F4" t="str">
            <v>ENE</v>
          </cell>
          <cell r="G4" t="str">
            <v>FEB</v>
          </cell>
          <cell r="H4" t="str">
            <v>MAR</v>
          </cell>
          <cell r="I4" t="str">
            <v>ABR</v>
          </cell>
          <cell r="J4" t="str">
            <v>MAY</v>
          </cell>
          <cell r="K4" t="str">
            <v>JUN</v>
          </cell>
          <cell r="L4" t="str">
            <v>JUL</v>
          </cell>
          <cell r="M4" t="str">
            <v>AGO</v>
          </cell>
          <cell r="N4" t="str">
            <v>SEP</v>
          </cell>
          <cell r="O4" t="str">
            <v>OCT</v>
          </cell>
          <cell r="P4" t="str">
            <v>NOV</v>
          </cell>
          <cell r="Q4" t="str">
            <v>DIC</v>
          </cell>
        </row>
        <row r="5">
          <cell r="B5" t="str">
            <v>CARTERA</v>
          </cell>
        </row>
        <row r="7">
          <cell r="B7" t="str">
            <v>RECAUDO BANCOS TESORERIA (1)</v>
          </cell>
          <cell r="C7" t="str">
            <v>M$</v>
          </cell>
          <cell r="D7" t="str">
            <v>Previsto</v>
          </cell>
          <cell r="E7">
            <v>858687</v>
          </cell>
          <cell r="F7">
            <v>72296</v>
          </cell>
          <cell r="G7">
            <v>141638</v>
          </cell>
          <cell r="H7">
            <v>213934</v>
          </cell>
          <cell r="I7">
            <v>283276</v>
          </cell>
          <cell r="J7">
            <v>358526</v>
          </cell>
          <cell r="K7">
            <v>421961</v>
          </cell>
          <cell r="L7">
            <v>500165</v>
          </cell>
          <cell r="M7">
            <v>569507</v>
          </cell>
          <cell r="N7">
            <v>644755</v>
          </cell>
          <cell r="O7">
            <v>720005</v>
          </cell>
          <cell r="P7">
            <v>786392</v>
          </cell>
          <cell r="Q7">
            <v>858687</v>
          </cell>
        </row>
        <row r="8">
          <cell r="C8" t="str">
            <v>M $</v>
          </cell>
          <cell r="D8" t="str">
            <v>Real</v>
          </cell>
          <cell r="E8">
            <v>825754.70382227015</v>
          </cell>
          <cell r="F8">
            <v>66564.352008169997</v>
          </cell>
          <cell r="G8">
            <v>131718.65727713</v>
          </cell>
          <cell r="H8">
            <v>197461.76312013</v>
          </cell>
          <cell r="I8">
            <v>263527.39430280001</v>
          </cell>
          <cell r="J8">
            <v>329640.51996588998</v>
          </cell>
          <cell r="K8">
            <v>392754.05754388997</v>
          </cell>
          <cell r="L8">
            <v>468372.73858</v>
          </cell>
          <cell r="M8">
            <v>536594.67558260995</v>
          </cell>
          <cell r="N8">
            <v>610448.51906571002</v>
          </cell>
          <cell r="O8">
            <v>683012.29229144007</v>
          </cell>
          <cell r="P8">
            <v>746046.38250223012</v>
          </cell>
          <cell r="Q8">
            <v>825754.70382227015</v>
          </cell>
          <cell r="V8">
            <v>0.54518927518977234</v>
          </cell>
        </row>
        <row r="9">
          <cell r="D9" t="str">
            <v>Cumplimiento</v>
          </cell>
          <cell r="E9">
            <v>0.9616480787787286</v>
          </cell>
          <cell r="F9">
            <v>0.92071970798066283</v>
          </cell>
          <cell r="G9">
            <v>0.92996693879559156</v>
          </cell>
          <cell r="H9">
            <v>0.92300318378626112</v>
          </cell>
          <cell r="I9">
            <v>0.93028493166664317</v>
          </cell>
          <cell r="J9">
            <v>0.91943267703287901</v>
          </cell>
          <cell r="K9">
            <v>0.93078283903936609</v>
          </cell>
          <cell r="L9">
            <v>0.93643645313046697</v>
          </cell>
          <cell r="M9">
            <v>0.94220909590682811</v>
          </cell>
          <cell r="N9">
            <v>0.94679144646526203</v>
          </cell>
          <cell r="O9">
            <v>0.94862159608813834</v>
          </cell>
          <cell r="P9">
            <v>0.94869528492435085</v>
          </cell>
          <cell r="Q9">
            <v>0.9616480787787286</v>
          </cell>
        </row>
        <row r="10">
          <cell r="B10" t="str">
            <v>RECAUDO POR ABONOS DE CESANTIAS (2)</v>
          </cell>
          <cell r="C10" t="str">
            <v>M$</v>
          </cell>
          <cell r="D10" t="str">
            <v>Previsto</v>
          </cell>
          <cell r="E10">
            <v>144102</v>
          </cell>
          <cell r="F10">
            <v>20992</v>
          </cell>
          <cell r="G10">
            <v>102949</v>
          </cell>
          <cell r="H10">
            <v>111257</v>
          </cell>
          <cell r="I10">
            <v>123054</v>
          </cell>
          <cell r="J10">
            <v>127227</v>
          </cell>
          <cell r="K10">
            <v>130294</v>
          </cell>
          <cell r="L10">
            <v>133418</v>
          </cell>
          <cell r="M10">
            <v>138238</v>
          </cell>
          <cell r="N10">
            <v>139750</v>
          </cell>
          <cell r="O10">
            <v>141467</v>
          </cell>
          <cell r="P10">
            <v>142848</v>
          </cell>
          <cell r="Q10">
            <v>144102</v>
          </cell>
        </row>
        <row r="11">
          <cell r="C11" t="str">
            <v>M $</v>
          </cell>
          <cell r="D11" t="str">
            <v>Real</v>
          </cell>
          <cell r="E11">
            <v>152594.17227700003</v>
          </cell>
          <cell r="F11">
            <v>19197.105559</v>
          </cell>
          <cell r="G11">
            <v>98972.571003000005</v>
          </cell>
          <cell r="H11">
            <v>127478.07458500001</v>
          </cell>
          <cell r="I11">
            <v>137523.445477</v>
          </cell>
          <cell r="J11">
            <v>140251.19044199999</v>
          </cell>
          <cell r="K11">
            <v>142346.75418600001</v>
          </cell>
          <cell r="L11">
            <v>144788.26641800001</v>
          </cell>
          <cell r="M11">
            <v>147012.84638200002</v>
          </cell>
          <cell r="N11">
            <v>148906.26541500003</v>
          </cell>
          <cell r="O11">
            <v>150317.83412700004</v>
          </cell>
          <cell r="P11">
            <v>151364.81281600005</v>
          </cell>
          <cell r="Q11">
            <v>152594.17227700003</v>
          </cell>
        </row>
        <row r="12">
          <cell r="D12" t="str">
            <v>Cumplimiento</v>
          </cell>
          <cell r="E12">
            <v>1.0589316753202596</v>
          </cell>
          <cell r="F12">
            <v>0.91449626329077738</v>
          </cell>
          <cell r="G12">
            <v>0.96137476811819444</v>
          </cell>
          <cell r="H12">
            <v>1.1457982381782721</v>
          </cell>
          <cell r="I12">
            <v>1.1175861449201163</v>
          </cell>
          <cell r="J12">
            <v>1.1023697048739654</v>
          </cell>
          <cell r="K12">
            <v>1.0925042917248684</v>
          </cell>
          <cell r="L12">
            <v>1.0852228816051808</v>
          </cell>
          <cell r="M12">
            <v>1.0634763696089355</v>
          </cell>
          <cell r="N12">
            <v>1.0655188938461542</v>
          </cell>
          <cell r="O12">
            <v>1.0625646555521786</v>
          </cell>
          <cell r="P12">
            <v>1.0596215054883515</v>
          </cell>
          <cell r="Q12">
            <v>1.0589316753202596</v>
          </cell>
        </row>
        <row r="13">
          <cell r="B13" t="str">
            <v>RECAUDO DE CARTERA (1+2)</v>
          </cell>
          <cell r="C13" t="str">
            <v>M$</v>
          </cell>
          <cell r="D13" t="str">
            <v>Previsto</v>
          </cell>
          <cell r="E13">
            <v>1002789</v>
          </cell>
          <cell r="F13">
            <v>93288</v>
          </cell>
          <cell r="G13">
            <v>244587</v>
          </cell>
          <cell r="H13">
            <v>325191</v>
          </cell>
          <cell r="I13">
            <v>406330</v>
          </cell>
          <cell r="J13">
            <v>485753</v>
          </cell>
          <cell r="K13">
            <v>552255</v>
          </cell>
          <cell r="L13">
            <v>633583</v>
          </cell>
          <cell r="M13">
            <v>707745</v>
          </cell>
          <cell r="N13">
            <v>784505</v>
          </cell>
          <cell r="O13">
            <v>861472</v>
          </cell>
          <cell r="P13">
            <v>929240</v>
          </cell>
          <cell r="Q13">
            <v>1002789</v>
          </cell>
        </row>
        <row r="14">
          <cell r="B14" t="str">
            <v>RECAUDO DE CARTERA</v>
          </cell>
          <cell r="C14" t="str">
            <v>M $</v>
          </cell>
          <cell r="D14" t="str">
            <v>Real</v>
          </cell>
          <cell r="E14">
            <v>978348.87609926995</v>
          </cell>
          <cell r="F14">
            <v>85761.45756717</v>
          </cell>
          <cell r="G14">
            <v>230691.22828012999</v>
          </cell>
          <cell r="H14">
            <v>324939.83770512999</v>
          </cell>
          <cell r="I14">
            <v>401050.83977979998</v>
          </cell>
          <cell r="J14">
            <v>469891.71040788997</v>
          </cell>
          <cell r="K14">
            <v>535100.81172988995</v>
          </cell>
          <cell r="L14">
            <v>613161.00499799999</v>
          </cell>
          <cell r="M14">
            <v>683607.52196460997</v>
          </cell>
          <cell r="N14">
            <v>759354.78448070993</v>
          </cell>
          <cell r="O14">
            <v>833330.1264184399</v>
          </cell>
          <cell r="P14">
            <v>897411.19531822996</v>
          </cell>
          <cell r="Q14">
            <v>978348.87609926995</v>
          </cell>
        </row>
        <row r="15">
          <cell r="D15" t="str">
            <v>Cumplimiento</v>
          </cell>
          <cell r="E15">
            <v>0.97562785002554875</v>
          </cell>
          <cell r="F15">
            <v>0.91931928615866998</v>
          </cell>
          <cell r="G15">
            <v>0.94318679357500601</v>
          </cell>
          <cell r="H15">
            <v>0.99922764684486964</v>
          </cell>
          <cell r="I15">
            <v>0.98700770255654269</v>
          </cell>
          <cell r="J15">
            <v>0.96734700641661497</v>
          </cell>
          <cell r="K15">
            <v>0.96893792130427059</v>
          </cell>
          <cell r="L15">
            <v>0.9677674511437333</v>
          </cell>
          <cell r="M15">
            <v>0.96589523340272265</v>
          </cell>
          <cell r="N15">
            <v>0.96794129352994551</v>
          </cell>
          <cell r="O15">
            <v>0.9673328052663811</v>
          </cell>
          <cell r="P15">
            <v>0.96574748753629847</v>
          </cell>
          <cell r="Q15">
            <v>0.97562785002554875</v>
          </cell>
        </row>
        <row r="16">
          <cell r="B16" t="str">
            <v>SALDO DE CARTERA BRUTA</v>
          </cell>
          <cell r="C16" t="str">
            <v>M $</v>
          </cell>
          <cell r="D16" t="str">
            <v>Previsto</v>
          </cell>
          <cell r="E16">
            <v>5457391</v>
          </cell>
          <cell r="F16">
            <v>4384414</v>
          </cell>
          <cell r="G16">
            <v>4606875</v>
          </cell>
          <cell r="H16">
            <v>4672959</v>
          </cell>
          <cell r="I16">
            <v>4577243</v>
          </cell>
          <cell r="J16">
            <v>4722065</v>
          </cell>
          <cell r="K16">
            <v>4769066</v>
          </cell>
          <cell r="L16">
            <v>4842126</v>
          </cell>
          <cell r="M16">
            <v>4934111</v>
          </cell>
          <cell r="N16">
            <v>5008950</v>
          </cell>
          <cell r="O16">
            <v>5068937</v>
          </cell>
          <cell r="P16">
            <v>5232461</v>
          </cell>
          <cell r="Q16">
            <v>5457391</v>
          </cell>
        </row>
        <row r="17">
          <cell r="D17" t="str">
            <v>Real</v>
          </cell>
          <cell r="E17">
            <v>4840780.63</v>
          </cell>
          <cell r="F17">
            <v>4555657.01</v>
          </cell>
          <cell r="G17">
            <v>4574587.34</v>
          </cell>
          <cell r="H17">
            <v>4636122.54</v>
          </cell>
          <cell r="I17">
            <v>4686891.3899999997</v>
          </cell>
          <cell r="J17">
            <v>4592070.16</v>
          </cell>
          <cell r="K17">
            <v>4632485.01</v>
          </cell>
          <cell r="L17">
            <v>4673610.17</v>
          </cell>
          <cell r="M17">
            <v>4708474.41</v>
          </cell>
          <cell r="N17">
            <v>4756220.32</v>
          </cell>
          <cell r="O17">
            <v>4795873.8899999997</v>
          </cell>
          <cell r="P17">
            <v>4820720.63</v>
          </cell>
          <cell r="Q17">
            <v>4840780.63</v>
          </cell>
        </row>
        <row r="18">
          <cell r="D18" t="str">
            <v>Cumplimiento</v>
          </cell>
          <cell r="E18">
            <v>0.88701370856513673</v>
          </cell>
          <cell r="F18">
            <v>1.0390572172244683</v>
          </cell>
          <cell r="G18">
            <v>0.99299141826075155</v>
          </cell>
          <cell r="H18">
            <v>0.99211710181921131</v>
          </cell>
          <cell r="I18">
            <v>1.0239551166499135</v>
          </cell>
          <cell r="J18">
            <v>0.97247076437956703</v>
          </cell>
          <cell r="K18">
            <v>0.9713610610547222</v>
          </cell>
          <cell r="L18">
            <v>0.96519796676088143</v>
          </cell>
          <cell r="M18">
            <v>0.95427006202333109</v>
          </cell>
          <cell r="N18">
            <v>0.94954437956058657</v>
          </cell>
          <cell r="O18">
            <v>0.94613010380677443</v>
          </cell>
          <cell r="P18">
            <v>0.92131037957091322</v>
          </cell>
          <cell r="Q18">
            <v>0.88701370856513673</v>
          </cell>
        </row>
        <row r="19">
          <cell r="B19" t="str">
            <v>SALDO CARTERA VENCIDA</v>
          </cell>
          <cell r="C19" t="str">
            <v>M $</v>
          </cell>
          <cell r="D19" t="str">
            <v>Previsto</v>
          </cell>
          <cell r="E19">
            <v>494165</v>
          </cell>
          <cell r="F19">
            <v>405554</v>
          </cell>
          <cell r="G19">
            <v>426136</v>
          </cell>
          <cell r="H19">
            <v>432249</v>
          </cell>
          <cell r="I19">
            <v>391436</v>
          </cell>
          <cell r="J19">
            <v>425562</v>
          </cell>
          <cell r="K19">
            <v>418067</v>
          </cell>
          <cell r="L19">
            <v>420338</v>
          </cell>
          <cell r="M19">
            <v>430563</v>
          </cell>
          <cell r="N19">
            <v>449286</v>
          </cell>
          <cell r="O19">
            <v>469758</v>
          </cell>
          <cell r="P19">
            <v>480726</v>
          </cell>
          <cell r="Q19">
            <v>494165</v>
          </cell>
        </row>
        <row r="20">
          <cell r="C20" t="str">
            <v>M $</v>
          </cell>
          <cell r="D20" t="str">
            <v>Real</v>
          </cell>
          <cell r="E20">
            <v>582926.03</v>
          </cell>
          <cell r="F20">
            <v>431575.82</v>
          </cell>
          <cell r="G20">
            <v>378749.6</v>
          </cell>
          <cell r="H20">
            <v>373859.58</v>
          </cell>
          <cell r="I20">
            <v>392887.31</v>
          </cell>
          <cell r="J20">
            <v>411589.64</v>
          </cell>
          <cell r="K20">
            <v>450367.33</v>
          </cell>
          <cell r="L20">
            <v>450230.13</v>
          </cell>
          <cell r="M20">
            <v>471524.89</v>
          </cell>
          <cell r="N20">
            <v>476053.39</v>
          </cell>
          <cell r="O20">
            <v>493697.93</v>
          </cell>
          <cell r="P20">
            <v>529323.42000000004</v>
          </cell>
          <cell r="Q20">
            <v>582926.03</v>
          </cell>
        </row>
        <row r="21">
          <cell r="D21" t="str">
            <v>Cumplimiento</v>
          </cell>
          <cell r="E21">
            <v>1.1796182044458836</v>
          </cell>
          <cell r="F21">
            <v>0.93970510210697156</v>
          </cell>
          <cell r="G21">
            <v>1.1251127393929923</v>
          </cell>
          <cell r="H21">
            <v>1.1561800823721033</v>
          </cell>
          <cell r="I21">
            <v>0.9963060400194651</v>
          </cell>
          <cell r="J21">
            <v>1.0339473073228957</v>
          </cell>
          <cell r="K21">
            <v>0.92828003310097995</v>
          </cell>
          <cell r="L21">
            <v>0.93360699782575629</v>
          </cell>
          <cell r="M21">
            <v>0.91312889124474428</v>
          </cell>
          <cell r="N21">
            <v>0.94377229411180119</v>
          </cell>
          <cell r="O21">
            <v>0.95150895204280073</v>
          </cell>
          <cell r="P21">
            <v>0.90818955261794376</v>
          </cell>
          <cell r="Q21">
            <v>0.84773191548848825</v>
          </cell>
        </row>
        <row r="22">
          <cell r="B22" t="str">
            <v>INDICADOR CALIDAD DE CARTERA</v>
          </cell>
          <cell r="C22" t="str">
            <v>%</v>
          </cell>
          <cell r="D22" t="str">
            <v>Previsto</v>
          </cell>
          <cell r="E22">
            <v>9.0549678408602202E-2</v>
          </cell>
          <cell r="F22">
            <v>9.2499020393603346E-2</v>
          </cell>
          <cell r="G22">
            <v>9.2500013566680236E-2</v>
          </cell>
          <cell r="H22">
            <v>9.2500062594172136E-2</v>
          </cell>
          <cell r="I22">
            <v>8.5517854306620816E-2</v>
          </cell>
          <cell r="J22">
            <v>9.0122012297585902E-2</v>
          </cell>
          <cell r="K22">
            <v>8.7662238266360756E-2</v>
          </cell>
          <cell r="L22">
            <v>8.6808563015501869E-2</v>
          </cell>
          <cell r="M22">
            <v>8.7262528143367671E-2</v>
          </cell>
          <cell r="N22">
            <v>8.9696643009013866E-2</v>
          </cell>
          <cell r="O22">
            <v>9.2673868308089047E-2</v>
          </cell>
          <cell r="P22">
            <v>9.1873785585788403E-2</v>
          </cell>
          <cell r="Q22">
            <v>9.0549678408602202E-2</v>
          </cell>
        </row>
        <row r="23">
          <cell r="B23" t="str">
            <v>CALIDAD DE CARTERA</v>
          </cell>
          <cell r="D23" t="str">
            <v>Real</v>
          </cell>
          <cell r="E23">
            <v>0.1204198402190351</v>
          </cell>
          <cell r="F23">
            <v>9.4734045836343594E-2</v>
          </cell>
          <cell r="G23">
            <v>8.2794265766494249E-2</v>
          </cell>
          <cell r="H23">
            <v>8.0640573404688304E-2</v>
          </cell>
          <cell r="I23">
            <v>8.3826843275751697E-2</v>
          </cell>
          <cell r="J23">
            <v>8.9630520801973118E-2</v>
          </cell>
          <cell r="K23">
            <v>9.7219382043936722E-2</v>
          </cell>
          <cell r="L23">
            <v>9.6334549443177028E-2</v>
          </cell>
          <cell r="M23">
            <v>0.10014387866238823</v>
          </cell>
          <cell r="N23">
            <v>0.10009069344373853</v>
          </cell>
          <cell r="O23">
            <v>0.10294222519683478</v>
          </cell>
          <cell r="P23">
            <v>0.10980172066100417</v>
          </cell>
          <cell r="Q23">
            <v>0.1204198402190351</v>
          </cell>
        </row>
        <row r="24">
          <cell r="D24" t="str">
            <v>Cumplimiento</v>
          </cell>
          <cell r="E24">
            <v>0.75194983022647099</v>
          </cell>
          <cell r="F24">
            <v>0.97640736840690479</v>
          </cell>
          <cell r="G24">
            <v>1.1172272947930868</v>
          </cell>
          <cell r="H24">
            <v>1.1470660325041084</v>
          </cell>
          <cell r="I24">
            <v>1.0201726674271447</v>
          </cell>
          <cell r="J24">
            <v>1.0054835282804913</v>
          </cell>
          <cell r="K24">
            <v>0.9016950779088807</v>
          </cell>
          <cell r="L24">
            <v>0.90111557605515069</v>
          </cell>
          <cell r="M24">
            <v>0.87137156368341762</v>
          </cell>
          <cell r="N24">
            <v>0.89615367745886176</v>
          </cell>
          <cell r="O24">
            <v>0.90025126356933016</v>
          </cell>
          <cell r="P24">
            <v>0.83672446144477552</v>
          </cell>
          <cell r="Q24">
            <v>0.75194983022647099</v>
          </cell>
        </row>
        <row r="25">
          <cell r="B25" t="str">
            <v>TESORERÍA</v>
          </cell>
        </row>
        <row r="26">
          <cell r="B26" t="str">
            <v>TESORERÍA</v>
          </cell>
        </row>
        <row r="27">
          <cell r="B27" t="str">
            <v>RENDIMIENTOS FINANCIEROS</v>
          </cell>
          <cell r="C27" t="str">
            <v>M$</v>
          </cell>
          <cell r="D27" t="str">
            <v>Previsto</v>
          </cell>
          <cell r="E27">
            <v>55906</v>
          </cell>
          <cell r="F27">
            <v>469</v>
          </cell>
          <cell r="G27">
            <v>7864</v>
          </cell>
          <cell r="H27">
            <v>9819</v>
          </cell>
          <cell r="I27">
            <v>14564</v>
          </cell>
          <cell r="J27">
            <v>20977</v>
          </cell>
          <cell r="K27">
            <v>26469</v>
          </cell>
          <cell r="L27">
            <v>31086</v>
          </cell>
          <cell r="M27">
            <v>36920</v>
          </cell>
          <cell r="N27">
            <v>47388</v>
          </cell>
          <cell r="O27">
            <v>54766</v>
          </cell>
          <cell r="P27">
            <v>55343</v>
          </cell>
          <cell r="Q27">
            <v>55906</v>
          </cell>
        </row>
        <row r="28">
          <cell r="C28" t="str">
            <v>M $</v>
          </cell>
          <cell r="D28" t="str">
            <v>Real</v>
          </cell>
          <cell r="E28">
            <v>68835.586488629997</v>
          </cell>
          <cell r="F28">
            <v>1186.6680538999999</v>
          </cell>
          <cell r="G28">
            <v>9461.0060277699995</v>
          </cell>
          <cell r="H28">
            <v>12140.641441809999</v>
          </cell>
          <cell r="I28">
            <v>17674.99104429</v>
          </cell>
          <cell r="J28">
            <v>24553.562139280002</v>
          </cell>
          <cell r="K28">
            <v>30129.187569180001</v>
          </cell>
          <cell r="L28">
            <v>32812.235803349999</v>
          </cell>
          <cell r="M28">
            <v>40370.321745050001</v>
          </cell>
          <cell r="N28">
            <v>54824.97495014</v>
          </cell>
          <cell r="O28">
            <v>62610.129028019997</v>
          </cell>
          <cell r="P28">
            <v>66044.525841900002</v>
          </cell>
          <cell r="Q28">
            <v>68835.586488629997</v>
          </cell>
        </row>
        <row r="29">
          <cell r="D29" t="str">
            <v>Cumplimiento</v>
          </cell>
          <cell r="E29">
            <v>1.2312736824067183</v>
          </cell>
          <cell r="F29">
            <v>2.5302090701492537</v>
          </cell>
          <cell r="G29">
            <v>1.2030780808456256</v>
          </cell>
          <cell r="H29">
            <v>1.236443776536307</v>
          </cell>
          <cell r="I29">
            <v>1.2136082837331776</v>
          </cell>
          <cell r="J29">
            <v>1.1704992200638795</v>
          </cell>
          <cell r="K29">
            <v>1.138282049536439</v>
          </cell>
          <cell r="L29">
            <v>1.0555309722495656</v>
          </cell>
          <cell r="M29">
            <v>1.0934540017619176</v>
          </cell>
          <cell r="N29">
            <v>1.1569379368224022</v>
          </cell>
          <cell r="O29">
            <v>1.1432299059274003</v>
          </cell>
          <cell r="P29">
            <v>1.1933672883996169</v>
          </cell>
          <cell r="Q29">
            <v>1.2312736824067183</v>
          </cell>
        </row>
        <row r="30">
          <cell r="B30" t="str">
            <v>APORTE DE CESANTÍAS</v>
          </cell>
        </row>
        <row r="31">
          <cell r="B31" t="str">
            <v>APORTES DE CESANTÍAS</v>
          </cell>
        </row>
        <row r="32">
          <cell r="B32" t="str">
            <v>APORTES DE CESANTÍAS</v>
          </cell>
          <cell r="C32" t="str">
            <v>M$</v>
          </cell>
          <cell r="D32" t="str">
            <v>Previsto</v>
          </cell>
          <cell r="E32">
            <v>1488361</v>
          </cell>
          <cell r="F32">
            <v>81027</v>
          </cell>
          <cell r="G32">
            <v>793948</v>
          </cell>
          <cell r="H32">
            <v>864638</v>
          </cell>
          <cell r="I32">
            <v>934937</v>
          </cell>
          <cell r="J32">
            <v>1004825</v>
          </cell>
          <cell r="K32">
            <v>1071261</v>
          </cell>
          <cell r="L32">
            <v>1138266</v>
          </cell>
          <cell r="M32">
            <v>1207623</v>
          </cell>
          <cell r="N32">
            <v>1277337</v>
          </cell>
          <cell r="O32">
            <v>1347413</v>
          </cell>
          <cell r="P32">
            <v>1417553</v>
          </cell>
          <cell r="Q32">
            <v>1488361</v>
          </cell>
        </row>
        <row r="33">
          <cell r="C33" t="str">
            <v>M $</v>
          </cell>
          <cell r="D33" t="str">
            <v>Real</v>
          </cell>
          <cell r="E33">
            <v>1423688.5289802803</v>
          </cell>
          <cell r="F33">
            <v>60452.913952529998</v>
          </cell>
          <cell r="G33">
            <v>742582.27031200996</v>
          </cell>
          <cell r="H33">
            <v>811439.34247196</v>
          </cell>
          <cell r="I33">
            <v>876551.21380396001</v>
          </cell>
          <cell r="J33">
            <v>948354.32368789997</v>
          </cell>
          <cell r="K33">
            <v>1003662.15640062</v>
          </cell>
          <cell r="L33">
            <v>1088079.12841962</v>
          </cell>
          <cell r="M33">
            <v>1144739.5407386201</v>
          </cell>
          <cell r="N33">
            <v>1210528.7214876302</v>
          </cell>
          <cell r="O33">
            <v>1259414.8405559501</v>
          </cell>
          <cell r="P33">
            <v>1314957.3592430002</v>
          </cell>
          <cell r="Q33">
            <v>1423688.5289802803</v>
          </cell>
        </row>
        <row r="34">
          <cell r="D34" t="str">
            <v>Cumplimiento</v>
          </cell>
          <cell r="E34">
            <v>0.95654785967939249</v>
          </cell>
          <cell r="F34">
            <v>0.74608357649339108</v>
          </cell>
          <cell r="G34">
            <v>0.93530340817283997</v>
          </cell>
          <cell r="H34">
            <v>0.93847291290917123</v>
          </cell>
          <cell r="I34">
            <v>0.93755110109446949</v>
          </cell>
          <cell r="J34">
            <v>0.9438004863413032</v>
          </cell>
          <cell r="K34">
            <v>0.93689787680184378</v>
          </cell>
          <cell r="L34">
            <v>0.95590936426074391</v>
          </cell>
          <cell r="M34">
            <v>0.94792790526399384</v>
          </cell>
          <cell r="N34">
            <v>0.94769721810894869</v>
          </cell>
          <cell r="O34">
            <v>0.93469102684622318</v>
          </cell>
          <cell r="P34">
            <v>0.92762482901380061</v>
          </cell>
          <cell r="Q34">
            <v>0.95654785967939249</v>
          </cell>
        </row>
        <row r="35">
          <cell r="B35" t="str">
            <v>RECAUDO AHORRO VOLUNTARIO</v>
          </cell>
        </row>
        <row r="36">
          <cell r="B36" t="str">
            <v>RECAUDO AHORRO VOLUNTARIO</v>
          </cell>
        </row>
        <row r="37">
          <cell r="B37" t="str">
            <v xml:space="preserve">RECAUDO AHORRO VOLUNTARIO                                                                                                                                                                                </v>
          </cell>
          <cell r="C37" t="str">
            <v>No.</v>
          </cell>
          <cell r="D37" t="str">
            <v>Previsto</v>
          </cell>
          <cell r="E37">
            <v>339033</v>
          </cell>
          <cell r="F37">
            <v>23100</v>
          </cell>
          <cell r="G37">
            <v>49715.652115792429</v>
          </cell>
          <cell r="H37">
            <v>75516.77680420391</v>
          </cell>
          <cell r="I37">
            <v>101967.93574717194</v>
          </cell>
          <cell r="J37">
            <v>129085.50592582427</v>
          </cell>
          <cell r="K37">
            <v>156886.27692340765</v>
          </cell>
          <cell r="L37">
            <v>185387.46132039715</v>
          </cell>
          <cell r="M37">
            <v>214606.70535150007</v>
          </cell>
          <cell r="N37">
            <v>244562.09983115282</v>
          </cell>
          <cell r="O37">
            <v>275272.19135427492</v>
          </cell>
          <cell r="P37">
            <v>306755.99377921526</v>
          </cell>
          <cell r="Q37">
            <v>339033</v>
          </cell>
        </row>
        <row r="38">
          <cell r="D38" t="str">
            <v>Real</v>
          </cell>
          <cell r="E38">
            <v>280194.4353431295</v>
          </cell>
          <cell r="F38">
            <v>21033.637089168129</v>
          </cell>
          <cell r="G38">
            <v>42615.892423998957</v>
          </cell>
          <cell r="H38">
            <v>65892.393409747194</v>
          </cell>
          <cell r="I38">
            <v>88607.578500794829</v>
          </cell>
          <cell r="J38">
            <v>111796.82159899217</v>
          </cell>
          <cell r="K38">
            <v>133534.781503445</v>
          </cell>
          <cell r="L38">
            <v>159203.84519986264</v>
          </cell>
          <cell r="M38">
            <v>183261.34318397124</v>
          </cell>
          <cell r="N38">
            <v>208291.52931959534</v>
          </cell>
          <cell r="O38">
            <v>233335.82920945215</v>
          </cell>
          <cell r="P38">
            <v>255541.08183918189</v>
          </cell>
          <cell r="Q38">
            <v>280194.4353431295</v>
          </cell>
        </row>
        <row r="39">
          <cell r="D39" t="str">
            <v>Cumplimiento</v>
          </cell>
          <cell r="E39">
            <v>0.82645180658853123</v>
          </cell>
          <cell r="F39">
            <v>0.91054706013714848</v>
          </cell>
          <cell r="G39">
            <v>0.85719266690382612</v>
          </cell>
          <cell r="H39">
            <v>0.87255304315476367</v>
          </cell>
          <cell r="I39">
            <v>0.86897491698268825</v>
          </cell>
          <cell r="J39">
            <v>0.8660679663232943</v>
          </cell>
          <cell r="K39">
            <v>0.85115654550612529</v>
          </cell>
          <cell r="L39">
            <v>0.85876274514983242</v>
          </cell>
          <cell r="M39">
            <v>0.85394043435786926</v>
          </cell>
          <cell r="N39">
            <v>0.85169177670375373</v>
          </cell>
          <cell r="O39">
            <v>0.84765492678898779</v>
          </cell>
          <cell r="P39">
            <v>0.83304348414168294</v>
          </cell>
          <cell r="Q39">
            <v>0.82645180658853123</v>
          </cell>
        </row>
        <row r="40">
          <cell r="C40" t="str">
            <v>M$</v>
          </cell>
          <cell r="D40" t="str">
            <v>Previsto</v>
          </cell>
          <cell r="E40">
            <v>403525</v>
          </cell>
          <cell r="F40">
            <v>31209</v>
          </cell>
          <cell r="G40">
            <v>61246</v>
          </cell>
          <cell r="H40">
            <v>91129</v>
          </cell>
          <cell r="I40">
            <v>122878</v>
          </cell>
          <cell r="J40">
            <v>155513</v>
          </cell>
          <cell r="K40">
            <v>187054</v>
          </cell>
          <cell r="L40">
            <v>220522</v>
          </cell>
          <cell r="M40">
            <v>256938</v>
          </cell>
          <cell r="N40">
            <v>294324</v>
          </cell>
          <cell r="O40">
            <v>327702</v>
          </cell>
          <cell r="P40">
            <v>366096</v>
          </cell>
          <cell r="Q40">
            <v>403525</v>
          </cell>
        </row>
        <row r="41">
          <cell r="C41" t="str">
            <v>M $</v>
          </cell>
          <cell r="D41" t="str">
            <v>Real</v>
          </cell>
          <cell r="E41">
            <v>406279.93432801007</v>
          </cell>
          <cell r="F41">
            <v>30498.62387453</v>
          </cell>
          <cell r="G41">
            <v>61792.74029532</v>
          </cell>
          <cell r="H41">
            <v>95543.500835209998</v>
          </cell>
          <cell r="I41">
            <v>128480.35732822999</v>
          </cell>
          <cell r="J41">
            <v>162104.59455305</v>
          </cell>
          <cell r="K41">
            <v>193624.48149010001</v>
          </cell>
          <cell r="L41">
            <v>230844.44090889001</v>
          </cell>
          <cell r="M41">
            <v>265727.64153031004</v>
          </cell>
          <cell r="N41">
            <v>302021.23303917004</v>
          </cell>
          <cell r="O41">
            <v>338335.28939108003</v>
          </cell>
          <cell r="P41">
            <v>370532.74744943005</v>
          </cell>
          <cell r="Q41">
            <v>406279.93432801007</v>
          </cell>
        </row>
        <row r="42">
          <cell r="D42" t="str">
            <v>Cumplimiento</v>
          </cell>
          <cell r="E42">
            <v>1.0068271713723067</v>
          </cell>
          <cell r="F42">
            <v>0.97723810037264891</v>
          </cell>
          <cell r="G42">
            <v>1.0089269551533162</v>
          </cell>
          <cell r="H42">
            <v>1.0484423271978185</v>
          </cell>
          <cell r="I42">
            <v>1.0455928427239212</v>
          </cell>
          <cell r="J42">
            <v>1.0423861320471601</v>
          </cell>
          <cell r="K42">
            <v>1.0351261212810206</v>
          </cell>
          <cell r="L42">
            <v>1.0468091206722685</v>
          </cell>
          <cell r="M42">
            <v>1.0342091926079835</v>
          </cell>
          <cell r="N42">
            <v>1.0261522439188446</v>
          </cell>
          <cell r="O42">
            <v>1.0324480454531253</v>
          </cell>
          <cell r="P42">
            <v>1.012119082015182</v>
          </cell>
          <cell r="Q42">
            <v>1.0068271713723067</v>
          </cell>
        </row>
        <row r="43">
          <cell r="B43" t="str">
            <v>RECAUDO CREDITO CONSTRUCTOR</v>
          </cell>
        </row>
        <row r="44">
          <cell r="B44" t="str">
            <v xml:space="preserve"> RECAUDO CRÉDITO CONSTRUCTOR</v>
          </cell>
        </row>
        <row r="45">
          <cell r="B45" t="str">
            <v>RECAUDO INTERESES CRÉDITO CONSTRUCTOR</v>
          </cell>
          <cell r="C45" t="str">
            <v>No.</v>
          </cell>
          <cell r="D45" t="str">
            <v>Previsto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D46" t="str">
            <v>Real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D47" t="str">
            <v>Cumplimiento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  <row r="48">
          <cell r="C48" t="str">
            <v>M$</v>
          </cell>
          <cell r="D48" t="str">
            <v>Previsto</v>
          </cell>
          <cell r="E48">
            <v>6643.179104655097</v>
          </cell>
          <cell r="F48">
            <v>553.59825872125793</v>
          </cell>
          <cell r="G48">
            <v>1107.1965174425159</v>
          </cell>
          <cell r="H48">
            <v>1660.7947761637738</v>
          </cell>
          <cell r="I48">
            <v>2214.3930348850317</v>
          </cell>
          <cell r="J48">
            <v>2767.9912936062897</v>
          </cell>
          <cell r="K48">
            <v>3321.5895523275476</v>
          </cell>
          <cell r="L48">
            <v>3875.1878110488055</v>
          </cell>
          <cell r="M48">
            <v>4428.7860697700635</v>
          </cell>
          <cell r="N48">
            <v>4982.3843284913219</v>
          </cell>
          <cell r="O48">
            <v>5535.9825872125803</v>
          </cell>
          <cell r="P48">
            <v>6089.5808459338386</v>
          </cell>
          <cell r="Q48">
            <v>6643.179104655097</v>
          </cell>
        </row>
        <row r="49">
          <cell r="C49" t="str">
            <v>M $</v>
          </cell>
          <cell r="D49" t="str">
            <v>Real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D50" t="str">
            <v>Cumplimiento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B51" t="str">
            <v>DESEMBOLSO DE CESANTÍAS</v>
          </cell>
        </row>
        <row r="52">
          <cell r="B52" t="str">
            <v>DESEMBOLSO DE CESANTÍAS</v>
          </cell>
        </row>
        <row r="53">
          <cell r="C53" t="str">
            <v>No.</v>
          </cell>
          <cell r="D53" t="str">
            <v>Previsto</v>
          </cell>
          <cell r="E53">
            <v>146221</v>
          </cell>
          <cell r="F53">
            <v>10650</v>
          </cell>
          <cell r="G53">
            <v>22571</v>
          </cell>
          <cell r="H53">
            <v>34404</v>
          </cell>
          <cell r="I53">
            <v>50696</v>
          </cell>
          <cell r="J53">
            <v>63319</v>
          </cell>
          <cell r="K53">
            <v>74030</v>
          </cell>
          <cell r="L53">
            <v>88542</v>
          </cell>
          <cell r="M53">
            <v>100817</v>
          </cell>
          <cell r="N53">
            <v>111910</v>
          </cell>
          <cell r="O53">
            <v>123459</v>
          </cell>
          <cell r="P53">
            <v>134783</v>
          </cell>
          <cell r="Q53">
            <v>146221</v>
          </cell>
        </row>
        <row r="54">
          <cell r="C54" t="str">
            <v>M $</v>
          </cell>
          <cell r="D54" t="str">
            <v>Real</v>
          </cell>
          <cell r="E54">
            <v>137609</v>
          </cell>
          <cell r="F54">
            <v>11051</v>
          </cell>
          <cell r="G54">
            <v>23025</v>
          </cell>
          <cell r="H54">
            <v>36593</v>
          </cell>
          <cell r="I54">
            <v>49341</v>
          </cell>
          <cell r="J54">
            <v>61868</v>
          </cell>
          <cell r="K54">
            <v>69965</v>
          </cell>
          <cell r="L54">
            <v>84789</v>
          </cell>
          <cell r="M54">
            <v>97321</v>
          </cell>
          <cell r="N54">
            <v>108757</v>
          </cell>
          <cell r="O54">
            <v>117860</v>
          </cell>
          <cell r="P54">
            <v>126950</v>
          </cell>
          <cell r="Q54">
            <v>137609</v>
          </cell>
        </row>
        <row r="55">
          <cell r="B55" t="str">
            <v>RETIROS DEFINITIVOS</v>
          </cell>
          <cell r="D55" t="str">
            <v>Cumplimiento</v>
          </cell>
          <cell r="E55">
            <v>0.94110285116364956</v>
          </cell>
          <cell r="F55">
            <v>0.96371369106868154</v>
          </cell>
          <cell r="G55">
            <v>0.98028230184581977</v>
          </cell>
          <cell r="H55">
            <v>0.94017981581176724</v>
          </cell>
          <cell r="I55">
            <v>1.0274619484809793</v>
          </cell>
          <cell r="J55">
            <v>1.0234531583371047</v>
          </cell>
          <cell r="K55">
            <v>1.0581004788108339</v>
          </cell>
          <cell r="L55">
            <v>1.04426281711071</v>
          </cell>
          <cell r="M55">
            <v>1.0359223600250718</v>
          </cell>
          <cell r="N55">
            <v>1.028991237345642</v>
          </cell>
          <cell r="O55">
            <v>1.0475055150178179</v>
          </cell>
          <cell r="P55">
            <v>1.0617014572666403</v>
          </cell>
          <cell r="Q55">
            <v>1.0625831159299173</v>
          </cell>
        </row>
        <row r="56">
          <cell r="C56" t="str">
            <v>M $</v>
          </cell>
          <cell r="D56" t="str">
            <v>Previsto</v>
          </cell>
          <cell r="E56">
            <v>348344</v>
          </cell>
          <cell r="F56">
            <v>25033</v>
          </cell>
          <cell r="G56">
            <v>53349</v>
          </cell>
          <cell r="H56">
            <v>82741</v>
          </cell>
          <cell r="I56">
            <v>122402</v>
          </cell>
          <cell r="J56">
            <v>154537</v>
          </cell>
          <cell r="K56">
            <v>180250</v>
          </cell>
          <cell r="L56">
            <v>215893</v>
          </cell>
          <cell r="M56">
            <v>243306</v>
          </cell>
          <cell r="N56">
            <v>268995</v>
          </cell>
          <cell r="O56">
            <v>295671</v>
          </cell>
          <cell r="P56">
            <v>321893</v>
          </cell>
          <cell r="Q56">
            <v>348344</v>
          </cell>
        </row>
        <row r="57">
          <cell r="C57" t="str">
            <v>M $</v>
          </cell>
          <cell r="D57" t="str">
            <v>Real</v>
          </cell>
          <cell r="E57">
            <v>339467.84890199994</v>
          </cell>
          <cell r="F57">
            <v>25312.974027</v>
          </cell>
          <cell r="G57">
            <v>53648.487439999997</v>
          </cell>
          <cell r="H57">
            <v>86887.872980999993</v>
          </cell>
          <cell r="I57">
            <v>118151.63330799999</v>
          </cell>
          <cell r="J57">
            <v>148537.45175899999</v>
          </cell>
          <cell r="K57">
            <v>169561.424378</v>
          </cell>
          <cell r="L57">
            <v>203434.55360699998</v>
          </cell>
          <cell r="M57">
            <v>233806.60337199998</v>
          </cell>
          <cell r="N57">
            <v>263839.92622899998</v>
          </cell>
          <cell r="O57">
            <v>288722.03345399996</v>
          </cell>
          <cell r="P57">
            <v>313261.46544299996</v>
          </cell>
          <cell r="Q57">
            <v>339467.84890199994</v>
          </cell>
        </row>
        <row r="58">
          <cell r="D58" t="str">
            <v>Cumplimiento</v>
          </cell>
          <cell r="E58">
            <v>0.97451900679213632</v>
          </cell>
          <cell r="F58">
            <v>0.98893950482857662</v>
          </cell>
          <cell r="G58">
            <v>0.99441759769397153</v>
          </cell>
          <cell r="H58">
            <v>0.95227328234969222</v>
          </cell>
          <cell r="I58">
            <v>1.0359738293326852</v>
          </cell>
          <cell r="J58">
            <v>1.0403908116771399</v>
          </cell>
          <cell r="K58">
            <v>1.063036599634668</v>
          </cell>
          <cell r="L58">
            <v>1.0612405619994505</v>
          </cell>
          <cell r="M58">
            <v>1.0406292914357338</v>
          </cell>
          <cell r="N58">
            <v>1.0195386416479122</v>
          </cell>
          <cell r="O58">
            <v>1.0240680160875466</v>
          </cell>
          <cell r="P58">
            <v>1.0275537706011613</v>
          </cell>
          <cell r="Q58">
            <v>1.0261472511364764</v>
          </cell>
        </row>
        <row r="59">
          <cell r="C59" t="str">
            <v>No.</v>
          </cell>
          <cell r="D59" t="str">
            <v>Previsto</v>
          </cell>
          <cell r="E59">
            <v>365552</v>
          </cell>
          <cell r="F59">
            <v>20811</v>
          </cell>
          <cell r="G59">
            <v>91457</v>
          </cell>
          <cell r="H59">
            <v>137111</v>
          </cell>
          <cell r="I59">
            <v>179221</v>
          </cell>
          <cell r="J59">
            <v>209544</v>
          </cell>
          <cell r="K59">
            <v>231903</v>
          </cell>
          <cell r="L59">
            <v>262793</v>
          </cell>
          <cell r="M59">
            <v>283469</v>
          </cell>
          <cell r="N59">
            <v>302660</v>
          </cell>
          <cell r="O59">
            <v>327418</v>
          </cell>
          <cell r="P59">
            <v>346072</v>
          </cell>
          <cell r="Q59">
            <v>365552</v>
          </cell>
        </row>
        <row r="60">
          <cell r="C60" t="str">
            <v>M $</v>
          </cell>
          <cell r="D60" t="str">
            <v>Real</v>
          </cell>
          <cell r="E60">
            <v>347481</v>
          </cell>
          <cell r="F60">
            <v>22550</v>
          </cell>
          <cell r="G60">
            <v>99702</v>
          </cell>
          <cell r="H60">
            <v>157623</v>
          </cell>
          <cell r="I60">
            <v>193485</v>
          </cell>
          <cell r="J60">
            <v>223561</v>
          </cell>
          <cell r="K60">
            <v>243164</v>
          </cell>
          <cell r="L60">
            <v>270024</v>
          </cell>
          <cell r="M60">
            <v>288500</v>
          </cell>
          <cell r="N60">
            <v>304622</v>
          </cell>
          <cell r="O60">
            <v>319019</v>
          </cell>
          <cell r="P60">
            <v>331323</v>
          </cell>
          <cell r="Q60">
            <v>347481</v>
          </cell>
        </row>
        <row r="61">
          <cell r="B61" t="str">
            <v>RETIROS PARCIALES</v>
          </cell>
          <cell r="D61" t="str">
            <v>Cumplimiento</v>
          </cell>
          <cell r="E61">
            <v>0.95056517267037244</v>
          </cell>
          <cell r="F61">
            <v>0.92288248337028822</v>
          </cell>
          <cell r="G61">
            <v>0.91730356462257523</v>
          </cell>
          <cell r="H61">
            <v>0.86986670726987814</v>
          </cell>
          <cell r="I61">
            <v>0.92627852288291079</v>
          </cell>
          <cell r="J61">
            <v>0.93730122874741117</v>
          </cell>
          <cell r="K61">
            <v>0.95368969090819367</v>
          </cell>
          <cell r="L61">
            <v>0.97322089888306229</v>
          </cell>
          <cell r="M61">
            <v>0.98256152512998263</v>
          </cell>
          <cell r="N61">
            <v>0.99355923078438191</v>
          </cell>
          <cell r="O61">
            <v>1.0263275855043117</v>
          </cell>
          <cell r="P61">
            <v>1.0445154728165567</v>
          </cell>
          <cell r="Q61">
            <v>1.0520057211761218</v>
          </cell>
        </row>
        <row r="62">
          <cell r="C62" t="str">
            <v>M $</v>
          </cell>
          <cell r="D62" t="str">
            <v>Previsto</v>
          </cell>
          <cell r="E62">
            <v>887951</v>
          </cell>
          <cell r="F62">
            <v>53777</v>
          </cell>
          <cell r="G62">
            <v>193131</v>
          </cell>
          <cell r="H62">
            <v>296134</v>
          </cell>
          <cell r="I62">
            <v>407692</v>
          </cell>
          <cell r="J62">
            <v>488118</v>
          </cell>
          <cell r="K62">
            <v>550229</v>
          </cell>
          <cell r="L62">
            <v>633997</v>
          </cell>
          <cell r="M62">
            <v>686370</v>
          </cell>
          <cell r="N62">
            <v>735100</v>
          </cell>
          <cell r="O62">
            <v>787627</v>
          </cell>
          <cell r="P62">
            <v>837319</v>
          </cell>
          <cell r="Q62">
            <v>887951</v>
          </cell>
        </row>
        <row r="63">
          <cell r="C63" t="str">
            <v>M $</v>
          </cell>
          <cell r="D63" t="str">
            <v>Real</v>
          </cell>
          <cell r="E63">
            <v>789280.94765600003</v>
          </cell>
          <cell r="F63">
            <v>47444.396724999999</v>
          </cell>
          <cell r="G63">
            <v>182922.530111</v>
          </cell>
          <cell r="H63">
            <v>309689.21015900001</v>
          </cell>
          <cell r="I63">
            <v>397097.172166</v>
          </cell>
          <cell r="J63">
            <v>473184.75329600001</v>
          </cell>
          <cell r="K63">
            <v>525345.57975200005</v>
          </cell>
          <cell r="L63">
            <v>591836.64861200005</v>
          </cell>
          <cell r="M63">
            <v>637769.10576400009</v>
          </cell>
          <cell r="N63">
            <v>680130.92716800014</v>
          </cell>
          <cell r="O63">
            <v>720358.62761300011</v>
          </cell>
          <cell r="P63">
            <v>752524.10192500008</v>
          </cell>
          <cell r="Q63">
            <v>789280.94765600003</v>
          </cell>
        </row>
        <row r="64">
          <cell r="D64" t="str">
            <v>Cumplimiento</v>
          </cell>
          <cell r="E64">
            <v>0.88887894450932547</v>
          </cell>
          <cell r="F64">
            <v>1.1334742079598021</v>
          </cell>
          <cell r="G64">
            <v>1.0558076136537438</v>
          </cell>
          <cell r="H64">
            <v>0.95622963372847081</v>
          </cell>
          <cell r="I64">
            <v>1.0266806932323633</v>
          </cell>
          <cell r="J64">
            <v>1.031559019177988</v>
          </cell>
          <cell r="K64">
            <v>1.0473658125376188</v>
          </cell>
          <cell r="L64">
            <v>1.0712364661547678</v>
          </cell>
          <cell r="M64">
            <v>1.0762045288753517</v>
          </cell>
          <cell r="N64">
            <v>1.0808213104804478</v>
          </cell>
          <cell r="O64">
            <v>1.093381782085268</v>
          </cell>
          <cell r="P64">
            <v>1.1126806408699597</v>
          </cell>
          <cell r="Q64">
            <v>1.1250125859961899</v>
          </cell>
        </row>
        <row r="65">
          <cell r="C65" t="str">
            <v>No.</v>
          </cell>
          <cell r="D65" t="str">
            <v>Previsto</v>
          </cell>
          <cell r="E65">
            <v>511773</v>
          </cell>
          <cell r="F65">
            <v>31461</v>
          </cell>
          <cell r="G65">
            <v>114028</v>
          </cell>
          <cell r="H65">
            <v>171515</v>
          </cell>
          <cell r="I65">
            <v>229917</v>
          </cell>
          <cell r="J65">
            <v>272863</v>
          </cell>
          <cell r="K65">
            <v>305933</v>
          </cell>
          <cell r="L65">
            <v>351335</v>
          </cell>
          <cell r="M65">
            <v>384286</v>
          </cell>
          <cell r="N65">
            <v>414570</v>
          </cell>
          <cell r="O65">
            <v>450877</v>
          </cell>
          <cell r="P65">
            <v>480855</v>
          </cell>
          <cell r="Q65">
            <v>511773</v>
          </cell>
        </row>
        <row r="66">
          <cell r="C66" t="str">
            <v>M $</v>
          </cell>
          <cell r="D66" t="str">
            <v>Real</v>
          </cell>
          <cell r="E66">
            <v>485090</v>
          </cell>
          <cell r="F66">
            <v>33601</v>
          </cell>
          <cell r="G66">
            <v>122727</v>
          </cell>
          <cell r="H66">
            <v>194216</v>
          </cell>
          <cell r="I66">
            <v>242826</v>
          </cell>
          <cell r="J66">
            <v>285429</v>
          </cell>
          <cell r="K66">
            <v>313129</v>
          </cell>
          <cell r="L66">
            <v>354813</v>
          </cell>
          <cell r="M66">
            <v>385821</v>
          </cell>
          <cell r="N66">
            <v>413379</v>
          </cell>
          <cell r="O66">
            <v>436879</v>
          </cell>
          <cell r="P66">
            <v>458273</v>
          </cell>
          <cell r="Q66">
            <v>485090</v>
          </cell>
        </row>
        <row r="67">
          <cell r="B67" t="str">
            <v>TOTAL RETIROS</v>
          </cell>
          <cell r="D67" t="str">
            <v>Cumplimiento</v>
          </cell>
          <cell r="E67">
            <v>0.94786164959855246</v>
          </cell>
          <cell r="F67">
            <v>0.93631141930299688</v>
          </cell>
          <cell r="G67">
            <v>0.92911910174615198</v>
          </cell>
          <cell r="H67">
            <v>0.88311467644272357</v>
          </cell>
          <cell r="I67">
            <v>0.94683847693410095</v>
          </cell>
          <cell r="J67">
            <v>0.95597504107851694</v>
          </cell>
          <cell r="K67">
            <v>0.97701905604399464</v>
          </cell>
          <cell r="L67">
            <v>0.99019765341179722</v>
          </cell>
          <cell r="M67">
            <v>0.99602147109670025</v>
          </cell>
          <cell r="N67">
            <v>1.0028811332941441</v>
          </cell>
          <cell r="O67">
            <v>1.0320409083521982</v>
          </cell>
          <cell r="P67">
            <v>1.049276304735387</v>
          </cell>
          <cell r="Q67">
            <v>1.0550062874930426</v>
          </cell>
        </row>
        <row r="68">
          <cell r="C68" t="str">
            <v>M $</v>
          </cell>
          <cell r="D68" t="str">
            <v>Previsto</v>
          </cell>
          <cell r="E68">
            <v>1236295</v>
          </cell>
          <cell r="F68">
            <v>78810</v>
          </cell>
          <cell r="G68">
            <v>246480</v>
          </cell>
          <cell r="H68">
            <v>378875</v>
          </cell>
          <cell r="I68">
            <v>530094</v>
          </cell>
          <cell r="J68">
            <v>642655</v>
          </cell>
          <cell r="K68">
            <v>730479</v>
          </cell>
          <cell r="L68">
            <v>849890</v>
          </cell>
          <cell r="M68">
            <v>929676</v>
          </cell>
          <cell r="N68">
            <v>1004095</v>
          </cell>
          <cell r="O68">
            <v>1083298</v>
          </cell>
          <cell r="P68">
            <v>1159212</v>
          </cell>
          <cell r="Q68">
            <v>1236295</v>
          </cell>
        </row>
        <row r="69">
          <cell r="C69" t="str">
            <v>M $</v>
          </cell>
          <cell r="D69" t="str">
            <v>Real</v>
          </cell>
          <cell r="E69">
            <v>1128748.7965579999</v>
          </cell>
          <cell r="F69">
            <v>72757.370752000003</v>
          </cell>
          <cell r="G69">
            <v>236571.017551</v>
          </cell>
          <cell r="H69">
            <v>396577.08314</v>
          </cell>
          <cell r="I69">
            <v>515248.80547399999</v>
          </cell>
          <cell r="J69">
            <v>621722.20505500003</v>
          </cell>
          <cell r="K69">
            <v>694907.00413000002</v>
          </cell>
          <cell r="L69">
            <v>795271.20221899997</v>
          </cell>
          <cell r="M69">
            <v>871575.70913600002</v>
          </cell>
          <cell r="N69">
            <v>943970.853397</v>
          </cell>
          <cell r="O69">
            <v>1009080.661067</v>
          </cell>
          <cell r="P69">
            <v>1065785.567368</v>
          </cell>
          <cell r="Q69">
            <v>1128748.7965580001</v>
          </cell>
        </row>
        <row r="70">
          <cell r="D70" t="str">
            <v>Cumplimiento</v>
          </cell>
          <cell r="E70">
            <v>0.91300927089246486</v>
          </cell>
          <cell r="F70">
            <v>1.0831892244791379</v>
          </cell>
          <cell r="G70">
            <v>1.0418858681489327</v>
          </cell>
          <cell r="H70">
            <v>0.95536281874928508</v>
          </cell>
          <cell r="I70">
            <v>1.028811701004029</v>
          </cell>
          <cell r="J70">
            <v>1.033669048290061</v>
          </cell>
          <cell r="K70">
            <v>1.0511895773946542</v>
          </cell>
          <cell r="L70">
            <v>1.0686794613316819</v>
          </cell>
          <cell r="M70">
            <v>1.0666612094107066</v>
          </cell>
          <cell r="N70">
            <v>1.0636927998217696</v>
          </cell>
          <cell r="O70">
            <v>1.0735494612041447</v>
          </cell>
          <cell r="P70">
            <v>1.0876596901783162</v>
          </cell>
          <cell r="Q70">
            <v>1.0952791301040148</v>
          </cell>
        </row>
        <row r="71">
          <cell r="B71" t="str">
            <v xml:space="preserve">CREDITOS APROBADOS </v>
          </cell>
        </row>
        <row r="72">
          <cell r="B72" t="str">
            <v>CREDITOS APROBADOS POR CESANTIAS  CON CDP</v>
          </cell>
          <cell r="C72" t="str">
            <v>No.</v>
          </cell>
          <cell r="D72" t="str">
            <v>Previsto</v>
          </cell>
          <cell r="E72">
            <v>19152</v>
          </cell>
          <cell r="F72">
            <v>1190</v>
          </cell>
          <cell r="G72">
            <v>2875</v>
          </cell>
          <cell r="H72">
            <v>4151</v>
          </cell>
          <cell r="I72">
            <v>6153</v>
          </cell>
          <cell r="J72">
            <v>7987</v>
          </cell>
          <cell r="K72">
            <v>9460</v>
          </cell>
          <cell r="L72">
            <v>11392</v>
          </cell>
          <cell r="M72">
            <v>13072</v>
          </cell>
          <cell r="N72">
            <v>14689</v>
          </cell>
          <cell r="O72">
            <v>16315</v>
          </cell>
          <cell r="P72">
            <v>17777</v>
          </cell>
          <cell r="Q72">
            <v>19152</v>
          </cell>
        </row>
        <row r="73">
          <cell r="C73" t="str">
            <v>No.</v>
          </cell>
          <cell r="D73" t="str">
            <v>Real</v>
          </cell>
          <cell r="E73">
            <v>14028.276611180483</v>
          </cell>
          <cell r="F73">
            <v>3930.666666666667</v>
          </cell>
          <cell r="G73">
            <v>3930.666666666667</v>
          </cell>
          <cell r="H73">
            <v>7910.812248305414</v>
          </cell>
          <cell r="I73">
            <v>7910.812248305414</v>
          </cell>
          <cell r="J73">
            <v>7910.812248305414</v>
          </cell>
          <cell r="K73">
            <v>7910.812248305414</v>
          </cell>
          <cell r="L73">
            <v>11841.478914972082</v>
          </cell>
          <cell r="M73">
            <v>11841.478914972082</v>
          </cell>
          <cell r="N73">
            <v>11841.478914972082</v>
          </cell>
          <cell r="O73">
            <v>12027.567277847149</v>
          </cell>
          <cell r="P73">
            <v>13242.14327784715</v>
          </cell>
          <cell r="Q73">
            <v>14028.276611180483</v>
          </cell>
        </row>
        <row r="74">
          <cell r="D74" t="str">
            <v>Cumplimiento</v>
          </cell>
          <cell r="E74">
            <v>0.73247058329054315</v>
          </cell>
          <cell r="F74">
            <v>3.3030812324929975</v>
          </cell>
          <cell r="G74">
            <v>1.3671884057971015</v>
          </cell>
          <cell r="H74">
            <v>1.9057605994472209</v>
          </cell>
          <cell r="I74">
            <v>1.2856837718682617</v>
          </cell>
          <cell r="J74">
            <v>0.99046103021227172</v>
          </cell>
          <cell r="K74">
            <v>0.83623808121621712</v>
          </cell>
          <cell r="L74">
            <v>1.0394556631822403</v>
          </cell>
          <cell r="M74">
            <v>0.9058658900682437</v>
          </cell>
          <cell r="N74">
            <v>0.80614602185118678</v>
          </cell>
          <cell r="O74">
            <v>0.73720914973013474</v>
          </cell>
          <cell r="P74">
            <v>0.7449031488916662</v>
          </cell>
          <cell r="Q74">
            <v>0.73247058329054315</v>
          </cell>
        </row>
        <row r="75">
          <cell r="C75" t="str">
            <v>M $</v>
          </cell>
          <cell r="D75" t="str">
            <v>Previsto</v>
          </cell>
          <cell r="E75">
            <v>840000</v>
          </cell>
          <cell r="F75">
            <v>49589</v>
          </cell>
          <cell r="G75">
            <v>118013</v>
          </cell>
          <cell r="H75">
            <v>169429</v>
          </cell>
          <cell r="I75">
            <v>248630</v>
          </cell>
          <cell r="J75">
            <v>330997</v>
          </cell>
          <cell r="K75">
            <v>397937</v>
          </cell>
          <cell r="L75">
            <v>482531</v>
          </cell>
          <cell r="M75">
            <v>556443</v>
          </cell>
          <cell r="N75">
            <v>630604</v>
          </cell>
          <cell r="O75">
            <v>706751</v>
          </cell>
          <cell r="P75">
            <v>775735</v>
          </cell>
          <cell r="Q75">
            <v>840000</v>
          </cell>
        </row>
        <row r="76">
          <cell r="C76" t="str">
            <v>M $</v>
          </cell>
          <cell r="D76" t="str">
            <v>Real</v>
          </cell>
          <cell r="E76">
            <v>713786.123364</v>
          </cell>
          <cell r="F76">
            <v>200000</v>
          </cell>
          <cell r="G76">
            <v>200000</v>
          </cell>
          <cell r="H76">
            <v>402517.58386899997</v>
          </cell>
          <cell r="I76">
            <v>402517.58386899997</v>
          </cell>
          <cell r="J76">
            <v>402517.58386899997</v>
          </cell>
          <cell r="K76">
            <v>402517.58386899997</v>
          </cell>
          <cell r="L76">
            <v>602517.58386899997</v>
          </cell>
          <cell r="M76">
            <v>602517.58386899997</v>
          </cell>
          <cell r="N76">
            <v>602517.58386899997</v>
          </cell>
          <cell r="O76">
            <v>611986.123364</v>
          </cell>
          <cell r="P76">
            <v>673786.123364</v>
          </cell>
          <cell r="Q76">
            <v>713786.123364</v>
          </cell>
        </row>
        <row r="77">
          <cell r="D77" t="str">
            <v>Cumplimiento</v>
          </cell>
          <cell r="E77">
            <v>0.8497453849571428</v>
          </cell>
          <cell r="F77">
            <v>4.0331525136623041</v>
          </cell>
          <cell r="G77">
            <v>1.6947285468550075</v>
          </cell>
          <cell r="H77">
            <v>2.3757301516800546</v>
          </cell>
          <cell r="I77">
            <v>1.6189421383944012</v>
          </cell>
          <cell r="J77">
            <v>1.2160762299023857</v>
          </cell>
          <cell r="K77">
            <v>1.0115108267615225</v>
          </cell>
          <cell r="L77">
            <v>1.2486608816200409</v>
          </cell>
          <cell r="M77">
            <v>1.0828019830764337</v>
          </cell>
          <cell r="N77">
            <v>0.95546108789192574</v>
          </cell>
          <cell r="O77">
            <v>0.86591476115916355</v>
          </cell>
          <cell r="P77">
            <v>0.86857770161717596</v>
          </cell>
          <cell r="Q77">
            <v>0.8497453849571428</v>
          </cell>
        </row>
        <row r="78">
          <cell r="B78" t="str">
            <v>CREDITOS APROBADOS POR AHORRO VOLUNTARIO CON CDP</v>
          </cell>
          <cell r="C78" t="str">
            <v>No.</v>
          </cell>
          <cell r="D78" t="str">
            <v>Previsto</v>
          </cell>
          <cell r="E78">
            <v>12768</v>
          </cell>
          <cell r="F78">
            <v>794</v>
          </cell>
          <cell r="G78">
            <v>1918</v>
          </cell>
          <cell r="H78">
            <v>2768</v>
          </cell>
          <cell r="I78">
            <v>4103</v>
          </cell>
          <cell r="J78">
            <v>5326</v>
          </cell>
          <cell r="K78">
            <v>6308</v>
          </cell>
          <cell r="L78">
            <v>7596</v>
          </cell>
          <cell r="M78">
            <v>8716</v>
          </cell>
          <cell r="N78">
            <v>9794</v>
          </cell>
          <cell r="O78">
            <v>10878</v>
          </cell>
          <cell r="P78">
            <v>11852</v>
          </cell>
          <cell r="Q78">
            <v>12768</v>
          </cell>
        </row>
        <row r="79">
          <cell r="D79" t="str">
            <v>Real</v>
          </cell>
          <cell r="E79">
            <v>6666</v>
          </cell>
          <cell r="F79">
            <v>4444</v>
          </cell>
          <cell r="G79">
            <v>4444</v>
          </cell>
          <cell r="H79">
            <v>4444</v>
          </cell>
          <cell r="I79">
            <v>4444</v>
          </cell>
          <cell r="J79">
            <v>4444</v>
          </cell>
          <cell r="K79">
            <v>4444</v>
          </cell>
          <cell r="L79">
            <v>4444</v>
          </cell>
          <cell r="M79">
            <v>4444</v>
          </cell>
          <cell r="N79">
            <v>4444</v>
          </cell>
          <cell r="O79">
            <v>6666</v>
          </cell>
          <cell r="P79">
            <v>6666</v>
          </cell>
          <cell r="Q79">
            <v>6666</v>
          </cell>
        </row>
        <row r="80">
          <cell r="D80" t="str">
            <v>Cumplimiento</v>
          </cell>
          <cell r="E80">
            <v>0.52208646616541354</v>
          </cell>
          <cell r="F80">
            <v>5.5969773299748109</v>
          </cell>
          <cell r="G80">
            <v>2.3169968717413973</v>
          </cell>
          <cell r="H80">
            <v>1.6054913294797688</v>
          </cell>
          <cell r="I80">
            <v>1.0831099195710456</v>
          </cell>
          <cell r="J80">
            <v>0.83439729628238823</v>
          </cell>
          <cell r="K80">
            <v>0.70450221940393154</v>
          </cell>
          <cell r="L80">
            <v>0.58504476040021058</v>
          </cell>
          <cell r="M80">
            <v>0.50986691142726026</v>
          </cell>
          <cell r="N80">
            <v>0.45374719215846437</v>
          </cell>
          <cell r="O80">
            <v>0.61279646993932713</v>
          </cell>
          <cell r="P80">
            <v>0.56243671954100571</v>
          </cell>
          <cell r="Q80">
            <v>0.52208646616541354</v>
          </cell>
        </row>
        <row r="81">
          <cell r="C81" t="str">
            <v xml:space="preserve"> M $</v>
          </cell>
          <cell r="D81" t="str">
            <v>Previsto</v>
          </cell>
          <cell r="E81">
            <v>560000</v>
          </cell>
          <cell r="F81">
            <v>33060</v>
          </cell>
          <cell r="G81">
            <v>78676</v>
          </cell>
          <cell r="H81">
            <v>112953</v>
          </cell>
          <cell r="I81">
            <v>165754</v>
          </cell>
          <cell r="J81">
            <v>220666</v>
          </cell>
          <cell r="K81">
            <v>265292</v>
          </cell>
          <cell r="L81">
            <v>321688</v>
          </cell>
          <cell r="M81">
            <v>370962</v>
          </cell>
          <cell r="N81">
            <v>420402</v>
          </cell>
          <cell r="O81">
            <v>471167</v>
          </cell>
          <cell r="P81">
            <v>517156</v>
          </cell>
          <cell r="Q81">
            <v>560000</v>
          </cell>
        </row>
        <row r="82">
          <cell r="C82" t="str">
            <v>M $</v>
          </cell>
          <cell r="D82" t="str">
            <v>Real</v>
          </cell>
          <cell r="E82">
            <v>300000</v>
          </cell>
          <cell r="F82">
            <v>200000</v>
          </cell>
          <cell r="G82">
            <v>200000</v>
          </cell>
          <cell r="H82">
            <v>200000</v>
          </cell>
          <cell r="I82">
            <v>200000</v>
          </cell>
          <cell r="J82">
            <v>200000</v>
          </cell>
          <cell r="K82">
            <v>200000</v>
          </cell>
          <cell r="L82">
            <v>200000</v>
          </cell>
          <cell r="M82">
            <v>200000</v>
          </cell>
          <cell r="N82">
            <v>200000</v>
          </cell>
          <cell r="O82">
            <v>300000</v>
          </cell>
          <cell r="P82">
            <v>300000</v>
          </cell>
          <cell r="Q82">
            <v>300000</v>
          </cell>
        </row>
        <row r="83">
          <cell r="D83" t="str">
            <v>Cumplimiento</v>
          </cell>
          <cell r="E83">
            <v>0.5357142857142857</v>
          </cell>
          <cell r="F83">
            <v>6.0496067755595888</v>
          </cell>
          <cell r="G83">
            <v>2.5420712796786824</v>
          </cell>
          <cell r="H83">
            <v>1.7706479686241179</v>
          </cell>
          <cell r="I83">
            <v>1.2066073820239631</v>
          </cell>
          <cell r="J83">
            <v>0.90634714908504255</v>
          </cell>
          <cell r="K83">
            <v>0.75388628379295264</v>
          </cell>
          <cell r="L83">
            <v>0.62172042475939415</v>
          </cell>
          <cell r="M83">
            <v>0.53913877971328594</v>
          </cell>
          <cell r="N83">
            <v>0.47573512970918314</v>
          </cell>
          <cell r="O83">
            <v>0.63671691778074446</v>
          </cell>
          <cell r="P83">
            <v>0.58009575447253825</v>
          </cell>
          <cell r="Q83">
            <v>0.5357142857142857</v>
          </cell>
        </row>
        <row r="84">
          <cell r="B84" t="str">
            <v>CREDITO CONSTRUCTOR CON CDP</v>
          </cell>
          <cell r="C84" t="str">
            <v>No.</v>
          </cell>
          <cell r="D84" t="str">
            <v>Previsto</v>
          </cell>
          <cell r="E84">
            <v>50</v>
          </cell>
          <cell r="F84">
            <v>0</v>
          </cell>
          <cell r="G84">
            <v>0</v>
          </cell>
          <cell r="H84">
            <v>5</v>
          </cell>
          <cell r="I84">
            <v>10</v>
          </cell>
          <cell r="J84">
            <v>15</v>
          </cell>
          <cell r="K84">
            <v>20</v>
          </cell>
          <cell r="L84">
            <v>25</v>
          </cell>
          <cell r="M84">
            <v>30</v>
          </cell>
          <cell r="N84">
            <v>35</v>
          </cell>
          <cell r="O84">
            <v>40</v>
          </cell>
          <cell r="P84">
            <v>45</v>
          </cell>
          <cell r="Q84">
            <v>50</v>
          </cell>
        </row>
        <row r="85">
          <cell r="D85" t="str">
            <v>Real</v>
          </cell>
          <cell r="E85">
            <v>4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3</v>
          </cell>
          <cell r="Q85">
            <v>4</v>
          </cell>
        </row>
        <row r="86">
          <cell r="D86" t="str">
            <v>Cumplimiento</v>
          </cell>
          <cell r="E86">
            <v>0.08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6.6666666666666666E-2</v>
          </cell>
          <cell r="Q86">
            <v>0.08</v>
          </cell>
        </row>
        <row r="87">
          <cell r="C87" t="str">
            <v xml:space="preserve"> M $</v>
          </cell>
          <cell r="D87" t="str">
            <v>Previsto</v>
          </cell>
          <cell r="E87">
            <v>150000</v>
          </cell>
          <cell r="F87">
            <v>0</v>
          </cell>
          <cell r="G87">
            <v>0</v>
          </cell>
          <cell r="H87">
            <v>15000</v>
          </cell>
          <cell r="I87">
            <v>30000</v>
          </cell>
          <cell r="J87">
            <v>45000</v>
          </cell>
          <cell r="K87">
            <v>60000</v>
          </cell>
          <cell r="L87">
            <v>75000</v>
          </cell>
          <cell r="M87">
            <v>90000</v>
          </cell>
          <cell r="N87">
            <v>105000</v>
          </cell>
          <cell r="O87">
            <v>120000</v>
          </cell>
          <cell r="P87">
            <v>135000</v>
          </cell>
          <cell r="Q87">
            <v>150000</v>
          </cell>
        </row>
        <row r="88">
          <cell r="C88" t="str">
            <v>M $</v>
          </cell>
          <cell r="D88" t="str">
            <v>Real</v>
          </cell>
          <cell r="E88">
            <v>4338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4000</v>
          </cell>
          <cell r="Q88">
            <v>4338</v>
          </cell>
        </row>
        <row r="89">
          <cell r="D89" t="str">
            <v>Cumplimiento</v>
          </cell>
          <cell r="E89">
            <v>2.8920000000000001E-2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2.9629629629629631E-2</v>
          </cell>
          <cell r="Q89">
            <v>2.8920000000000001E-2</v>
          </cell>
        </row>
        <row r="90">
          <cell r="B90" t="str">
            <v>TOTAL CREDITOS APROBADOS  CON CDP</v>
          </cell>
          <cell r="C90" t="str">
            <v>No.</v>
          </cell>
          <cell r="D90" t="str">
            <v>Previsto</v>
          </cell>
          <cell r="E90">
            <v>31970</v>
          </cell>
          <cell r="F90">
            <v>1984</v>
          </cell>
          <cell r="G90">
            <v>4793</v>
          </cell>
          <cell r="H90">
            <v>6924</v>
          </cell>
          <cell r="I90">
            <v>10266</v>
          </cell>
          <cell r="J90">
            <v>13328</v>
          </cell>
          <cell r="K90">
            <v>15788</v>
          </cell>
          <cell r="L90">
            <v>19013</v>
          </cell>
          <cell r="M90">
            <v>21818</v>
          </cell>
          <cell r="N90">
            <v>24518</v>
          </cell>
          <cell r="O90">
            <v>27233</v>
          </cell>
          <cell r="P90">
            <v>29674</v>
          </cell>
          <cell r="Q90">
            <v>31970</v>
          </cell>
        </row>
        <row r="91">
          <cell r="D91" t="str">
            <v>Real</v>
          </cell>
          <cell r="E91">
            <v>20698.276611180481</v>
          </cell>
          <cell r="F91">
            <v>8374.6666666666679</v>
          </cell>
          <cell r="G91">
            <v>8374.6666666666679</v>
          </cell>
          <cell r="H91">
            <v>12354.812248305414</v>
          </cell>
          <cell r="I91">
            <v>12354.812248305414</v>
          </cell>
          <cell r="J91">
            <v>12354.812248305414</v>
          </cell>
          <cell r="K91">
            <v>12354.812248305414</v>
          </cell>
          <cell r="L91">
            <v>16285.478914972082</v>
          </cell>
          <cell r="M91">
            <v>16285.478914972082</v>
          </cell>
          <cell r="N91">
            <v>16285.478914972082</v>
          </cell>
          <cell r="O91">
            <v>18693.567277847149</v>
          </cell>
          <cell r="P91">
            <v>19911.14327784715</v>
          </cell>
          <cell r="Q91">
            <v>20698.276611180485</v>
          </cell>
        </row>
        <row r="92">
          <cell r="D92" t="str">
            <v>Cumplimiento</v>
          </cell>
          <cell r="E92">
            <v>0.64742810795059369</v>
          </cell>
          <cell r="F92">
            <v>4.2211021505376349</v>
          </cell>
          <cell r="G92">
            <v>1.7472703247791921</v>
          </cell>
          <cell r="H92">
            <v>1.7843460786114116</v>
          </cell>
          <cell r="I92">
            <v>1.2034689507408352</v>
          </cell>
          <cell r="J92">
            <v>0.92698171130742901</v>
          </cell>
          <cell r="K92">
            <v>0.78254447987746478</v>
          </cell>
          <cell r="L92">
            <v>0.85654441250576352</v>
          </cell>
          <cell r="M92">
            <v>0.74642400380291873</v>
          </cell>
          <cell r="N92">
            <v>0.66422542274949348</v>
          </cell>
          <cell r="O92">
            <v>0.68643070090871916</v>
          </cell>
          <cell r="P92">
            <v>0.67099626871494067</v>
          </cell>
          <cell r="Q92">
            <v>0.6474281079505938</v>
          </cell>
        </row>
        <row r="93">
          <cell r="C93" t="str">
            <v xml:space="preserve"> M $</v>
          </cell>
          <cell r="D93" t="str">
            <v>Previsto</v>
          </cell>
          <cell r="E93">
            <v>1550000</v>
          </cell>
          <cell r="F93">
            <v>82649</v>
          </cell>
          <cell r="G93">
            <v>196689</v>
          </cell>
          <cell r="H93">
            <v>297382</v>
          </cell>
          <cell r="I93">
            <v>444384</v>
          </cell>
          <cell r="J93">
            <v>596663</v>
          </cell>
          <cell r="K93">
            <v>723229</v>
          </cell>
          <cell r="L93">
            <v>879219</v>
          </cell>
          <cell r="M93">
            <v>1017405</v>
          </cell>
          <cell r="N93">
            <v>1156006</v>
          </cell>
          <cell r="O93">
            <v>1297918</v>
          </cell>
          <cell r="P93">
            <v>1427891</v>
          </cell>
          <cell r="Q93">
            <v>1550000</v>
          </cell>
        </row>
        <row r="94">
          <cell r="C94" t="str">
            <v>M $</v>
          </cell>
          <cell r="D94" t="str">
            <v>Real</v>
          </cell>
          <cell r="E94">
            <v>1018124.123364</v>
          </cell>
          <cell r="F94">
            <v>400000</v>
          </cell>
          <cell r="G94">
            <v>400000</v>
          </cell>
          <cell r="H94">
            <v>602517.58386899997</v>
          </cell>
          <cell r="I94">
            <v>602517.58386899997</v>
          </cell>
          <cell r="J94">
            <v>602517.58386899997</v>
          </cell>
          <cell r="K94">
            <v>602517.58386899997</v>
          </cell>
          <cell r="L94">
            <v>802517.58386899997</v>
          </cell>
          <cell r="M94">
            <v>802517.58386899997</v>
          </cell>
          <cell r="N94">
            <v>802517.58386899997</v>
          </cell>
          <cell r="O94">
            <v>911986.123364</v>
          </cell>
          <cell r="P94">
            <v>977786.123364</v>
          </cell>
          <cell r="Q94">
            <v>1018124.123364</v>
          </cell>
        </row>
        <row r="95">
          <cell r="D95" t="str">
            <v>Cumplimiento</v>
          </cell>
          <cell r="E95">
            <v>0.65685427313806455</v>
          </cell>
          <cell r="F95">
            <v>4.8397439775435878</v>
          </cell>
          <cell r="G95">
            <v>2.0336673631977384</v>
          </cell>
          <cell r="H95">
            <v>2.0260728082701709</v>
          </cell>
          <cell r="I95">
            <v>1.3558489591636962</v>
          </cell>
          <cell r="J95">
            <v>1.0098122120342639</v>
          </cell>
          <cell r="K95">
            <v>0.83309378339225881</v>
          </cell>
          <cell r="L95">
            <v>0.91276187601610059</v>
          </cell>
          <cell r="M95">
            <v>0.78878871626245195</v>
          </cell>
          <cell r="N95">
            <v>0.6942157600124913</v>
          </cell>
          <cell r="O95">
            <v>0.70265311318896884</v>
          </cell>
          <cell r="P95">
            <v>0.68477644537573246</v>
          </cell>
          <cell r="Q95">
            <v>0.65685427313806455</v>
          </cell>
        </row>
        <row r="96">
          <cell r="B96" t="str">
            <v>CREDITOS APROBADOS POR OFERTACION - AVC</v>
          </cell>
        </row>
        <row r="99">
          <cell r="B99" t="str">
            <v xml:space="preserve">TOTAL CREDITOS  APROBADOS       POR AHORRO VOLUNTARIO SIN AFECTACION PRESUPUESTAL </v>
          </cell>
          <cell r="C99" t="str">
            <v>No.</v>
          </cell>
          <cell r="D99" t="str">
            <v>Previsto</v>
          </cell>
          <cell r="E99">
            <v>34432</v>
          </cell>
          <cell r="F99">
            <v>2140</v>
          </cell>
          <cell r="G99">
            <v>5170</v>
          </cell>
          <cell r="H99">
            <v>7463</v>
          </cell>
          <cell r="I99">
            <v>11062</v>
          </cell>
          <cell r="J99">
            <v>14360</v>
          </cell>
          <cell r="K99">
            <v>17009</v>
          </cell>
          <cell r="L99">
            <v>20482</v>
          </cell>
          <cell r="M99">
            <v>23502</v>
          </cell>
          <cell r="N99">
            <v>26409</v>
          </cell>
          <cell r="O99">
            <v>29332</v>
          </cell>
          <cell r="P99">
            <v>31960</v>
          </cell>
          <cell r="Q99">
            <v>34432</v>
          </cell>
        </row>
        <row r="100">
          <cell r="D100" t="str">
            <v>Real</v>
          </cell>
          <cell r="E100">
            <v>19145</v>
          </cell>
          <cell r="F100">
            <v>1644</v>
          </cell>
          <cell r="G100">
            <v>3282</v>
          </cell>
          <cell r="H100">
            <v>5065</v>
          </cell>
          <cell r="I100">
            <v>6923</v>
          </cell>
          <cell r="J100">
            <v>8220</v>
          </cell>
          <cell r="K100">
            <v>9120</v>
          </cell>
          <cell r="L100">
            <v>10692</v>
          </cell>
          <cell r="M100">
            <v>12522</v>
          </cell>
          <cell r="N100">
            <v>13186</v>
          </cell>
          <cell r="O100">
            <v>16721</v>
          </cell>
          <cell r="P100">
            <v>18095</v>
          </cell>
          <cell r="Q100">
            <v>19145</v>
          </cell>
        </row>
        <row r="101">
          <cell r="D101" t="str">
            <v>Cumplimiento</v>
          </cell>
          <cell r="E101">
            <v>0.55602346654275092</v>
          </cell>
          <cell r="F101">
            <v>0.76822429906542056</v>
          </cell>
          <cell r="G101">
            <v>0.63481624758220501</v>
          </cell>
          <cell r="H101">
            <v>0.67868149537719413</v>
          </cell>
          <cell r="I101">
            <v>0.62583619598625928</v>
          </cell>
          <cell r="J101">
            <v>0.57242339832869082</v>
          </cell>
          <cell r="K101">
            <v>0.53618672467517192</v>
          </cell>
          <cell r="L101">
            <v>0.52201933404940926</v>
          </cell>
          <cell r="M101">
            <v>0.53280571866224147</v>
          </cell>
          <cell r="N101">
            <v>0.49929948123745693</v>
          </cell>
          <cell r="O101">
            <v>0.57006000272739665</v>
          </cell>
          <cell r="P101">
            <v>0.56617647058823528</v>
          </cell>
          <cell r="Q101">
            <v>0.55602346654275092</v>
          </cell>
        </row>
        <row r="102">
          <cell r="C102" t="str">
            <v xml:space="preserve"> M $</v>
          </cell>
          <cell r="D102" t="str">
            <v>Previsto</v>
          </cell>
          <cell r="E102">
            <v>1136307</v>
          </cell>
          <cell r="F102">
            <v>45270.033100000001</v>
          </cell>
          <cell r="G102">
            <v>231285</v>
          </cell>
          <cell r="H102">
            <v>284358</v>
          </cell>
          <cell r="I102">
            <v>374456</v>
          </cell>
          <cell r="J102">
            <v>468939</v>
          </cell>
          <cell r="K102">
            <v>556801</v>
          </cell>
          <cell r="L102">
            <v>652361</v>
          </cell>
          <cell r="M102">
            <v>749468</v>
          </cell>
          <cell r="N102">
            <v>859181</v>
          </cell>
          <cell r="O102">
            <v>968842</v>
          </cell>
          <cell r="P102">
            <v>1046347</v>
          </cell>
          <cell r="Q102">
            <v>1136307</v>
          </cell>
        </row>
        <row r="103">
          <cell r="C103" t="str">
            <v>M $</v>
          </cell>
          <cell r="D103" t="str">
            <v>Real</v>
          </cell>
          <cell r="E103">
            <v>663097</v>
          </cell>
          <cell r="F103">
            <v>62242</v>
          </cell>
          <cell r="G103">
            <v>121549</v>
          </cell>
          <cell r="H103">
            <v>182892</v>
          </cell>
          <cell r="I103">
            <v>245156</v>
          </cell>
          <cell r="J103">
            <v>292516</v>
          </cell>
          <cell r="K103">
            <v>322976</v>
          </cell>
          <cell r="L103">
            <v>376154</v>
          </cell>
          <cell r="M103">
            <v>438443</v>
          </cell>
          <cell r="N103">
            <v>460259</v>
          </cell>
          <cell r="O103">
            <v>578230</v>
          </cell>
          <cell r="P103">
            <v>626247</v>
          </cell>
          <cell r="Q103">
            <v>663097</v>
          </cell>
        </row>
        <row r="104">
          <cell r="D104" t="str">
            <v>Cumplimiento</v>
          </cell>
          <cell r="E104">
            <v>0.58355444435350656</v>
          </cell>
          <cell r="F104">
            <v>1.3749051135551302</v>
          </cell>
          <cell r="G104">
            <v>0.52553775644767275</v>
          </cell>
          <cell r="H104">
            <v>0.64317515244867385</v>
          </cell>
          <cell r="I104">
            <v>0.65469908347042105</v>
          </cell>
          <cell r="J104">
            <v>0.62378262417926422</v>
          </cell>
          <cell r="K104">
            <v>0.58005642949635505</v>
          </cell>
          <cell r="L104">
            <v>0.57660405818250937</v>
          </cell>
          <cell r="M104">
            <v>0.58500563066068201</v>
          </cell>
          <cell r="N104">
            <v>0.53569503981116906</v>
          </cell>
          <cell r="O104">
            <v>0.59682590143697323</v>
          </cell>
          <cell r="P104">
            <v>0.59850795195093021</v>
          </cell>
          <cell r="Q104">
            <v>0.58355444435350656</v>
          </cell>
        </row>
        <row r="105">
          <cell r="B105" t="str">
            <v>CREDITOS APROBADOS CPD Y OFERTACION</v>
          </cell>
        </row>
        <row r="108">
          <cell r="B108" t="str">
            <v>TOTAL CREDITOS  APROBADOS     CON CDP Y OFERTACION</v>
          </cell>
          <cell r="C108" t="str">
            <v>No.</v>
          </cell>
          <cell r="D108" t="str">
            <v>Previsto</v>
          </cell>
          <cell r="E108">
            <v>66402</v>
          </cell>
          <cell r="F108">
            <v>4124</v>
          </cell>
          <cell r="G108">
            <v>9963</v>
          </cell>
          <cell r="H108">
            <v>14387</v>
          </cell>
          <cell r="I108">
            <v>21328</v>
          </cell>
          <cell r="J108">
            <v>27688</v>
          </cell>
          <cell r="K108">
            <v>32797</v>
          </cell>
          <cell r="L108">
            <v>39495</v>
          </cell>
          <cell r="M108">
            <v>45320</v>
          </cell>
          <cell r="N108">
            <v>50927</v>
          </cell>
          <cell r="O108">
            <v>56565</v>
          </cell>
          <cell r="P108">
            <v>61634</v>
          </cell>
          <cell r="Q108">
            <v>66402</v>
          </cell>
        </row>
        <row r="109">
          <cell r="D109" t="str">
            <v>Real</v>
          </cell>
          <cell r="E109">
            <v>39843.276611180481</v>
          </cell>
          <cell r="F109">
            <v>10018.666666666668</v>
          </cell>
          <cell r="G109">
            <v>11656.666666666668</v>
          </cell>
          <cell r="H109">
            <v>17419.812248305414</v>
          </cell>
          <cell r="I109">
            <v>19277.812248305414</v>
          </cell>
          <cell r="J109">
            <v>20574.812248305414</v>
          </cell>
          <cell r="K109">
            <v>21474.812248305414</v>
          </cell>
          <cell r="L109">
            <v>26977.478914972082</v>
          </cell>
          <cell r="M109">
            <v>28807.478914972082</v>
          </cell>
          <cell r="N109">
            <v>29471.478914972082</v>
          </cell>
          <cell r="O109">
            <v>35414.567277847149</v>
          </cell>
          <cell r="P109">
            <v>38006.14327784715</v>
          </cell>
          <cell r="Q109">
            <v>39843.276611180481</v>
          </cell>
        </row>
        <row r="110">
          <cell r="D110" t="str">
            <v>Cumplimiento</v>
          </cell>
          <cell r="E110">
            <v>0.60003127332279871</v>
          </cell>
          <cell r="F110">
            <v>2.4293566117038479</v>
          </cell>
          <cell r="G110">
            <v>1.1699956505737898</v>
          </cell>
          <cell r="H110">
            <v>1.2108022692920981</v>
          </cell>
          <cell r="I110">
            <v>0.90387341749368966</v>
          </cell>
          <cell r="J110">
            <v>0.7430949237324983</v>
          </cell>
          <cell r="K110">
            <v>0.65477977401303211</v>
          </cell>
          <cell r="L110">
            <v>0.68306061311487742</v>
          </cell>
          <cell r="M110">
            <v>0.63564604843274675</v>
          </cell>
          <cell r="N110">
            <v>0.57870047155677895</v>
          </cell>
          <cell r="O110">
            <v>0.62608622430561567</v>
          </cell>
          <cell r="P110">
            <v>0.61664249079805222</v>
          </cell>
          <cell r="Q110">
            <v>0.60003127332279871</v>
          </cell>
        </row>
        <row r="111">
          <cell r="C111" t="str">
            <v>$MM</v>
          </cell>
          <cell r="D111" t="str">
            <v>Previsto</v>
          </cell>
          <cell r="E111">
            <v>2686307</v>
          </cell>
          <cell r="F111">
            <v>220160</v>
          </cell>
          <cell r="G111">
            <v>427974</v>
          </cell>
          <cell r="H111">
            <v>581740</v>
          </cell>
          <cell r="I111">
            <v>818840</v>
          </cell>
          <cell r="J111">
            <v>1065602</v>
          </cell>
          <cell r="K111">
            <v>1280030</v>
          </cell>
          <cell r="L111">
            <v>1531580</v>
          </cell>
          <cell r="M111">
            <v>1766873</v>
          </cell>
          <cell r="N111">
            <v>2015187</v>
          </cell>
          <cell r="O111">
            <v>2266760</v>
          </cell>
          <cell r="P111">
            <v>2474238</v>
          </cell>
          <cell r="Q111">
            <v>2686307</v>
          </cell>
        </row>
        <row r="112">
          <cell r="C112" t="str">
            <v>M $</v>
          </cell>
          <cell r="D112" t="str">
            <v>Real</v>
          </cell>
          <cell r="E112">
            <v>1681221.1233640001</v>
          </cell>
          <cell r="F112">
            <v>462242</v>
          </cell>
          <cell r="G112">
            <v>521549</v>
          </cell>
          <cell r="H112">
            <v>785409.58386899997</v>
          </cell>
          <cell r="I112">
            <v>847673.58386899997</v>
          </cell>
          <cell r="J112">
            <v>895033.58386899997</v>
          </cell>
          <cell r="K112">
            <v>925493.58386899997</v>
          </cell>
          <cell r="L112">
            <v>1178671.583869</v>
          </cell>
          <cell r="M112">
            <v>1240960.583869</v>
          </cell>
          <cell r="N112">
            <v>1262776.583869</v>
          </cell>
          <cell r="O112">
            <v>1490216.1233639999</v>
          </cell>
          <cell r="P112">
            <v>1604033.1233639999</v>
          </cell>
          <cell r="Q112">
            <v>1681221.1233639999</v>
          </cell>
        </row>
        <row r="113">
          <cell r="D113" t="str">
            <v>Cumplimiento</v>
          </cell>
          <cell r="E113">
            <v>0.62584846905584512</v>
          </cell>
          <cell r="F113">
            <v>2.0995730377906976</v>
          </cell>
          <cell r="G113">
            <v>1.218646459831672</v>
          </cell>
          <cell r="H113">
            <v>1.3501041425189946</v>
          </cell>
          <cell r="I113">
            <v>1.035212720273802</v>
          </cell>
          <cell r="J113">
            <v>0.83993234234639191</v>
          </cell>
          <cell r="K113">
            <v>0.72302491650117573</v>
          </cell>
          <cell r="L113">
            <v>0.7695788557365596</v>
          </cell>
          <cell r="M113">
            <v>0.70234849016822376</v>
          </cell>
          <cell r="N113">
            <v>0.62662997720261193</v>
          </cell>
          <cell r="O113">
            <v>0.65742121943390563</v>
          </cell>
          <cell r="P113">
            <v>0.64829378716356301</v>
          </cell>
          <cell r="Q113">
            <v>0.62584846905584501</v>
          </cell>
        </row>
        <row r="114">
          <cell r="B114" t="str">
            <v>CREDITOS DESEMBOLSADOS POR CESANTÍAS</v>
          </cell>
        </row>
        <row r="116">
          <cell r="B116" t="str">
            <v>CREDITOS DESEMBOLSADOS POR CESANTÍAS - VIGENCIA</v>
          </cell>
          <cell r="C116" t="str">
            <v>No.</v>
          </cell>
          <cell r="D116" t="str">
            <v>Previsto</v>
          </cell>
          <cell r="E116">
            <v>19152</v>
          </cell>
          <cell r="F116">
            <v>1190</v>
          </cell>
          <cell r="G116">
            <v>2875</v>
          </cell>
          <cell r="H116">
            <v>4151</v>
          </cell>
          <cell r="I116">
            <v>6153</v>
          </cell>
          <cell r="J116">
            <v>7987</v>
          </cell>
          <cell r="K116">
            <v>9460</v>
          </cell>
          <cell r="L116">
            <v>11392</v>
          </cell>
          <cell r="M116">
            <v>13072</v>
          </cell>
          <cell r="N116">
            <v>14689</v>
          </cell>
          <cell r="O116">
            <v>16315</v>
          </cell>
          <cell r="P116">
            <v>17777</v>
          </cell>
          <cell r="Q116">
            <v>19152</v>
          </cell>
        </row>
        <row r="117">
          <cell r="C117" t="str">
            <v>No.</v>
          </cell>
          <cell r="D117" t="str">
            <v>Real</v>
          </cell>
          <cell r="E117">
            <v>10983</v>
          </cell>
          <cell r="F117">
            <v>754</v>
          </cell>
          <cell r="G117">
            <v>2008</v>
          </cell>
          <cell r="H117">
            <v>3243</v>
          </cell>
          <cell r="I117">
            <v>4217</v>
          </cell>
          <cell r="J117">
            <v>5190</v>
          </cell>
          <cell r="K117">
            <v>5961</v>
          </cell>
          <cell r="L117">
            <v>6917</v>
          </cell>
          <cell r="M117">
            <v>7785</v>
          </cell>
          <cell r="N117">
            <v>8821</v>
          </cell>
          <cell r="O117">
            <v>9673</v>
          </cell>
          <cell r="P117">
            <v>10304</v>
          </cell>
          <cell r="Q117">
            <v>10983</v>
          </cell>
        </row>
        <row r="118">
          <cell r="D118" t="str">
            <v>Cumplimiento</v>
          </cell>
          <cell r="E118">
            <v>0.57346491228070173</v>
          </cell>
          <cell r="F118">
            <v>0.63361344537815123</v>
          </cell>
          <cell r="G118">
            <v>0.69843478260869563</v>
          </cell>
          <cell r="H118">
            <v>0.78125752830643214</v>
          </cell>
          <cell r="I118">
            <v>0.68535673655127582</v>
          </cell>
          <cell r="J118">
            <v>0.64980593464379621</v>
          </cell>
          <cell r="K118">
            <v>0.6301268498942918</v>
          </cell>
          <cell r="L118">
            <v>0.6071804775280899</v>
          </cell>
          <cell r="M118">
            <v>0.59554773561811503</v>
          </cell>
          <cell r="N118">
            <v>0.60051739396827553</v>
          </cell>
          <cell r="O118">
            <v>0.59288997854734904</v>
          </cell>
          <cell r="P118">
            <v>0.5796253586094392</v>
          </cell>
          <cell r="Q118">
            <v>0.57346491228070173</v>
          </cell>
        </row>
        <row r="119">
          <cell r="C119" t="str">
            <v>M $</v>
          </cell>
          <cell r="D119" t="str">
            <v>Previsto</v>
          </cell>
          <cell r="E119">
            <v>840000</v>
          </cell>
          <cell r="F119">
            <v>49589</v>
          </cell>
          <cell r="G119">
            <v>118013</v>
          </cell>
          <cell r="H119">
            <v>169429</v>
          </cell>
          <cell r="I119">
            <v>248630</v>
          </cell>
          <cell r="J119">
            <v>330997</v>
          </cell>
          <cell r="K119">
            <v>397937</v>
          </cell>
          <cell r="L119">
            <v>482531</v>
          </cell>
          <cell r="M119">
            <v>556443</v>
          </cell>
          <cell r="N119">
            <v>630604</v>
          </cell>
          <cell r="O119">
            <v>706751</v>
          </cell>
          <cell r="P119">
            <v>775735</v>
          </cell>
          <cell r="Q119">
            <v>840000</v>
          </cell>
        </row>
        <row r="120">
          <cell r="C120" t="str">
            <v>M $</v>
          </cell>
          <cell r="D120" t="str">
            <v>Real</v>
          </cell>
          <cell r="E120">
            <v>681929</v>
          </cell>
          <cell r="F120">
            <v>52438</v>
          </cell>
          <cell r="G120">
            <v>124612</v>
          </cell>
          <cell r="H120">
            <v>199379</v>
          </cell>
          <cell r="I120">
            <v>256788</v>
          </cell>
          <cell r="J120">
            <v>318489</v>
          </cell>
          <cell r="K120">
            <v>366449</v>
          </cell>
          <cell r="L120">
            <v>424687</v>
          </cell>
          <cell r="M120">
            <v>476454</v>
          </cell>
          <cell r="N120">
            <v>540419</v>
          </cell>
          <cell r="O120">
            <v>593786</v>
          </cell>
          <cell r="P120">
            <v>636621</v>
          </cell>
          <cell r="Q120">
            <v>681929</v>
          </cell>
        </row>
        <row r="121">
          <cell r="D121" t="str">
            <v>Cumplimiento</v>
          </cell>
          <cell r="E121">
            <v>0.81182023809523807</v>
          </cell>
          <cell r="F121">
            <v>1.0574522575571195</v>
          </cell>
          <cell r="G121">
            <v>1.0559175684034809</v>
          </cell>
          <cell r="H121">
            <v>1.1767702105306648</v>
          </cell>
          <cell r="I121">
            <v>1.0328118087117404</v>
          </cell>
          <cell r="J121">
            <v>0.96221113786529788</v>
          </cell>
          <cell r="K121">
            <v>0.92087189680778614</v>
          </cell>
          <cell r="L121">
            <v>0.88012376406904425</v>
          </cell>
          <cell r="M121">
            <v>0.85624942716504659</v>
          </cell>
          <cell r="N121">
            <v>0.85698631787936641</v>
          </cell>
          <cell r="O121">
            <v>0.84016294281861648</v>
          </cell>
          <cell r="P121">
            <v>0.82066814053768367</v>
          </cell>
          <cell r="Q121">
            <v>0.81182023809523807</v>
          </cell>
        </row>
        <row r="122">
          <cell r="B122" t="str">
            <v>CREDITOS DESEMBOLSADOS POR CESANTÍAS-CUENTAS POR PAGAR</v>
          </cell>
          <cell r="C122" t="str">
            <v>No.</v>
          </cell>
          <cell r="D122" t="str">
            <v>Previsto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C123" t="str">
            <v>No.</v>
          </cell>
          <cell r="D123" t="str">
            <v>Real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</row>
        <row r="124">
          <cell r="D124" t="str">
            <v>Cumplimiento</v>
          </cell>
          <cell r="E124" t="e">
            <v>#DIV/0!</v>
          </cell>
          <cell r="F124" t="e">
            <v>#DIV/0!</v>
          </cell>
          <cell r="G124" t="e">
            <v>#DIV/0!</v>
          </cell>
          <cell r="H124" t="e">
            <v>#DIV/0!</v>
          </cell>
          <cell r="I124" t="e">
            <v>#DIV/0!</v>
          </cell>
          <cell r="J124" t="e">
            <v>#DIV/0!</v>
          </cell>
          <cell r="K124" t="e">
            <v>#DIV/0!</v>
          </cell>
          <cell r="L124" t="e">
            <v>#DIV/0!</v>
          </cell>
          <cell r="M124" t="e">
            <v>#DIV/0!</v>
          </cell>
          <cell r="N124" t="e">
            <v>#DIV/0!</v>
          </cell>
          <cell r="O124" t="e">
            <v>#DIV/0!</v>
          </cell>
          <cell r="P124" t="e">
            <v>#DIV/0!</v>
          </cell>
          <cell r="Q124" t="e">
            <v>#DIV/0!</v>
          </cell>
        </row>
        <row r="125">
          <cell r="C125" t="str">
            <v>M $</v>
          </cell>
          <cell r="D125" t="str">
            <v>Previsto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</row>
        <row r="126">
          <cell r="C126" t="str">
            <v>M $</v>
          </cell>
          <cell r="D126" t="str">
            <v>Real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</row>
        <row r="127">
          <cell r="D127" t="str">
            <v>Cumplimiento</v>
          </cell>
          <cell r="E127" t="e">
            <v>#DIV/0!</v>
          </cell>
          <cell r="F127" t="e">
            <v>#DIV/0!</v>
          </cell>
          <cell r="G127" t="e">
            <v>#DIV/0!</v>
          </cell>
          <cell r="H127" t="e">
            <v>#DIV/0!</v>
          </cell>
          <cell r="I127" t="e">
            <v>#DIV/0!</v>
          </cell>
          <cell r="J127" t="e">
            <v>#DIV/0!</v>
          </cell>
          <cell r="K127" t="e">
            <v>#DIV/0!</v>
          </cell>
          <cell r="L127" t="e">
            <v>#DIV/0!</v>
          </cell>
          <cell r="M127" t="e">
            <v>#DIV/0!</v>
          </cell>
          <cell r="N127" t="e">
            <v>#DIV/0!</v>
          </cell>
          <cell r="O127" t="e">
            <v>#DIV/0!</v>
          </cell>
          <cell r="P127" t="e">
            <v>#DIV/0!</v>
          </cell>
          <cell r="Q127" t="e">
            <v>#DIV/0!</v>
          </cell>
        </row>
        <row r="128">
          <cell r="B128" t="str">
            <v xml:space="preserve"> TOTAL CREDITOS DESEMBOLSADOS POR CESANTÍAS </v>
          </cell>
          <cell r="C128" t="str">
            <v>No.</v>
          </cell>
          <cell r="D128" t="str">
            <v>Previsto</v>
          </cell>
          <cell r="E128">
            <v>19152</v>
          </cell>
          <cell r="F128">
            <v>1190</v>
          </cell>
          <cell r="G128">
            <v>2875</v>
          </cell>
          <cell r="H128">
            <v>4151</v>
          </cell>
          <cell r="I128">
            <v>6153</v>
          </cell>
          <cell r="J128">
            <v>7987</v>
          </cell>
          <cell r="K128">
            <v>9460</v>
          </cell>
          <cell r="L128">
            <v>11392</v>
          </cell>
          <cell r="M128">
            <v>13072</v>
          </cell>
          <cell r="N128">
            <v>14689</v>
          </cell>
          <cell r="O128">
            <v>16315</v>
          </cell>
          <cell r="P128">
            <v>17777</v>
          </cell>
          <cell r="Q128">
            <v>19152</v>
          </cell>
        </row>
        <row r="129">
          <cell r="C129" t="str">
            <v>No.</v>
          </cell>
          <cell r="D129" t="str">
            <v>Real</v>
          </cell>
          <cell r="E129">
            <v>10983</v>
          </cell>
          <cell r="F129">
            <v>754</v>
          </cell>
          <cell r="G129">
            <v>2008</v>
          </cell>
          <cell r="H129">
            <v>3243</v>
          </cell>
          <cell r="I129">
            <v>4217</v>
          </cell>
          <cell r="J129">
            <v>5190</v>
          </cell>
          <cell r="K129">
            <v>5961</v>
          </cell>
          <cell r="L129">
            <v>6917</v>
          </cell>
          <cell r="M129">
            <v>7785</v>
          </cell>
          <cell r="N129">
            <v>8821</v>
          </cell>
          <cell r="O129">
            <v>9673</v>
          </cell>
          <cell r="P129">
            <v>10304</v>
          </cell>
          <cell r="Q129">
            <v>10983</v>
          </cell>
        </row>
        <row r="130">
          <cell r="D130" t="str">
            <v>Cumplimiento</v>
          </cell>
          <cell r="E130">
            <v>0.57346491228070173</v>
          </cell>
          <cell r="F130">
            <v>0.63361344537815123</v>
          </cell>
          <cell r="G130">
            <v>0.69843478260869563</v>
          </cell>
          <cell r="H130">
            <v>0.78125752830643214</v>
          </cell>
          <cell r="I130">
            <v>0.68535673655127582</v>
          </cell>
          <cell r="J130">
            <v>0.64980593464379621</v>
          </cell>
          <cell r="K130">
            <v>0.6301268498942918</v>
          </cell>
          <cell r="L130">
            <v>0.6071804775280899</v>
          </cell>
          <cell r="M130">
            <v>0.59554773561811503</v>
          </cell>
          <cell r="N130">
            <v>0.60051739396827553</v>
          </cell>
          <cell r="O130">
            <v>0.59288997854734904</v>
          </cell>
          <cell r="P130">
            <v>0.5796253586094392</v>
          </cell>
          <cell r="Q130">
            <v>0.57346491228070173</v>
          </cell>
        </row>
        <row r="131">
          <cell r="C131" t="str">
            <v>M $</v>
          </cell>
          <cell r="D131" t="str">
            <v>Previsto</v>
          </cell>
          <cell r="E131">
            <v>840000</v>
          </cell>
          <cell r="F131">
            <v>49589</v>
          </cell>
          <cell r="G131">
            <v>118013</v>
          </cell>
          <cell r="H131">
            <v>169429</v>
          </cell>
          <cell r="I131">
            <v>248630</v>
          </cell>
          <cell r="J131">
            <v>330997</v>
          </cell>
          <cell r="K131">
            <v>397937</v>
          </cell>
          <cell r="L131">
            <v>482531</v>
          </cell>
          <cell r="M131">
            <v>556443</v>
          </cell>
          <cell r="N131">
            <v>630604</v>
          </cell>
          <cell r="O131">
            <v>706751</v>
          </cell>
          <cell r="P131">
            <v>775735</v>
          </cell>
          <cell r="Q131">
            <v>840000</v>
          </cell>
        </row>
        <row r="132">
          <cell r="C132" t="str">
            <v>M $</v>
          </cell>
          <cell r="D132" t="str">
            <v>Real</v>
          </cell>
          <cell r="E132">
            <v>681929</v>
          </cell>
          <cell r="F132">
            <v>52438</v>
          </cell>
          <cell r="G132">
            <v>124612</v>
          </cell>
          <cell r="H132">
            <v>199379</v>
          </cell>
          <cell r="I132">
            <v>256788</v>
          </cell>
          <cell r="J132">
            <v>318489</v>
          </cell>
          <cell r="K132">
            <v>366449</v>
          </cell>
          <cell r="L132">
            <v>424687</v>
          </cell>
          <cell r="M132">
            <v>476454</v>
          </cell>
          <cell r="N132">
            <v>540419</v>
          </cell>
          <cell r="O132">
            <v>593786</v>
          </cell>
          <cell r="P132">
            <v>636621</v>
          </cell>
          <cell r="Q132">
            <v>681929</v>
          </cell>
        </row>
        <row r="133">
          <cell r="D133" t="str">
            <v>Cumplimiento</v>
          </cell>
          <cell r="E133">
            <v>0.81182023809523807</v>
          </cell>
          <cell r="F133">
            <v>1.0574522575571195</v>
          </cell>
          <cell r="G133">
            <v>1.0559175684034809</v>
          </cell>
          <cell r="H133">
            <v>1.1767702105306648</v>
          </cell>
          <cell r="I133">
            <v>1.0328118087117404</v>
          </cell>
          <cell r="J133">
            <v>0.96221113786529788</v>
          </cell>
          <cell r="K133">
            <v>0.92087189680778614</v>
          </cell>
          <cell r="L133">
            <v>0.88012376406904425</v>
          </cell>
          <cell r="M133">
            <v>0.85624942716504659</v>
          </cell>
          <cell r="N133">
            <v>0.85698631787936641</v>
          </cell>
          <cell r="O133">
            <v>0.84016294281861648</v>
          </cell>
          <cell r="P133">
            <v>0.82066814053768367</v>
          </cell>
          <cell r="Q133">
            <v>0.81182023809523807</v>
          </cell>
        </row>
        <row r="134">
          <cell r="B134" t="str">
            <v>CREDITOS DESEMBOLSADOS POR AHORRO VOLUNTARIO</v>
          </cell>
        </row>
        <row r="135">
          <cell r="B135" t="str">
            <v>CREDITOS DESEMBOLSADOS POR AHORRO VOLUNTARIO</v>
          </cell>
        </row>
        <row r="136">
          <cell r="B136" t="str">
            <v>CREDITOS DESEMBOLSADOS  AHORRO VOLUNTARIO - VIGENCIA</v>
          </cell>
          <cell r="C136" t="str">
            <v>No.</v>
          </cell>
          <cell r="D136" t="str">
            <v>Previsto</v>
          </cell>
          <cell r="E136">
            <v>12768</v>
          </cell>
          <cell r="F136">
            <v>794</v>
          </cell>
          <cell r="G136">
            <v>1918</v>
          </cell>
          <cell r="H136">
            <v>2768</v>
          </cell>
          <cell r="I136">
            <v>4103</v>
          </cell>
          <cell r="J136">
            <v>5326</v>
          </cell>
          <cell r="K136">
            <v>6308</v>
          </cell>
          <cell r="L136">
            <v>7596</v>
          </cell>
          <cell r="M136">
            <v>8716</v>
          </cell>
          <cell r="N136">
            <v>9794</v>
          </cell>
          <cell r="O136">
            <v>10878</v>
          </cell>
          <cell r="P136">
            <v>11852</v>
          </cell>
          <cell r="Q136">
            <v>12768</v>
          </cell>
        </row>
        <row r="137">
          <cell r="D137" t="str">
            <v>Real</v>
          </cell>
          <cell r="E137">
            <v>5694</v>
          </cell>
          <cell r="F137">
            <v>437</v>
          </cell>
          <cell r="G137">
            <v>1160</v>
          </cell>
          <cell r="H137">
            <v>1852</v>
          </cell>
          <cell r="I137">
            <v>2384</v>
          </cell>
          <cell r="J137">
            <v>2943</v>
          </cell>
          <cell r="K137">
            <v>3341</v>
          </cell>
          <cell r="L137">
            <v>3813</v>
          </cell>
          <cell r="M137">
            <v>4230</v>
          </cell>
          <cell r="N137">
            <v>4718</v>
          </cell>
          <cell r="O137">
            <v>5122</v>
          </cell>
          <cell r="P137">
            <v>5409</v>
          </cell>
          <cell r="Q137">
            <v>5694</v>
          </cell>
        </row>
        <row r="138">
          <cell r="D138" t="str">
            <v>Cumplimiento</v>
          </cell>
          <cell r="E138">
            <v>0.44595864661654133</v>
          </cell>
          <cell r="F138">
            <v>0.55037783375314864</v>
          </cell>
          <cell r="G138">
            <v>0.60479666319082381</v>
          </cell>
          <cell r="H138">
            <v>0.66907514450867056</v>
          </cell>
          <cell r="I138">
            <v>0.58103826468437725</v>
          </cell>
          <cell r="J138">
            <v>0.5525722868944799</v>
          </cell>
          <cell r="K138">
            <v>0.52964489537095749</v>
          </cell>
          <cell r="L138">
            <v>0.50197472353870454</v>
          </cell>
          <cell r="M138">
            <v>0.48531436438733366</v>
          </cell>
          <cell r="N138">
            <v>0.4817235041862365</v>
          </cell>
          <cell r="O138">
            <v>0.47085861371575655</v>
          </cell>
          <cell r="P138">
            <v>0.45637867026662166</v>
          </cell>
          <cell r="Q138">
            <v>0.44595864661654133</v>
          </cell>
        </row>
        <row r="139">
          <cell r="C139" t="str">
            <v xml:space="preserve"> M $</v>
          </cell>
          <cell r="D139" t="str">
            <v>Previsto</v>
          </cell>
          <cell r="E139">
            <v>560000</v>
          </cell>
          <cell r="F139">
            <v>33060</v>
          </cell>
          <cell r="G139">
            <v>78676</v>
          </cell>
          <cell r="H139">
            <v>112953</v>
          </cell>
          <cell r="I139">
            <v>165754</v>
          </cell>
          <cell r="J139">
            <v>220666</v>
          </cell>
          <cell r="K139">
            <v>265292</v>
          </cell>
          <cell r="L139">
            <v>321688</v>
          </cell>
          <cell r="M139">
            <v>370962</v>
          </cell>
          <cell r="N139">
            <v>420402</v>
          </cell>
          <cell r="O139">
            <v>471167</v>
          </cell>
          <cell r="P139">
            <v>517156</v>
          </cell>
          <cell r="Q139">
            <v>560000</v>
          </cell>
        </row>
        <row r="140">
          <cell r="C140" t="str">
            <v>M $</v>
          </cell>
          <cell r="D140" t="str">
            <v>Real</v>
          </cell>
          <cell r="E140">
            <v>239683</v>
          </cell>
          <cell r="F140">
            <v>20787</v>
          </cell>
          <cell r="G140">
            <v>51389</v>
          </cell>
          <cell r="H140">
            <v>79422</v>
          </cell>
          <cell r="I140">
            <v>101164</v>
          </cell>
          <cell r="J140">
            <v>123698</v>
          </cell>
          <cell r="K140">
            <v>139888</v>
          </cell>
          <cell r="L140">
            <v>159599</v>
          </cell>
          <cell r="M140">
            <v>177307</v>
          </cell>
          <cell r="N140">
            <v>197458</v>
          </cell>
          <cell r="O140">
            <v>215859</v>
          </cell>
          <cell r="P140">
            <v>227762</v>
          </cell>
          <cell r="Q140">
            <v>239683</v>
          </cell>
        </row>
        <row r="141">
          <cell r="D141" t="str">
            <v>Cumplimiento</v>
          </cell>
          <cell r="E141">
            <v>0.42800535714285715</v>
          </cell>
          <cell r="F141">
            <v>0.62876588021778579</v>
          </cell>
          <cell r="G141">
            <v>0.65317250495703905</v>
          </cell>
          <cell r="H141">
            <v>0.70314201482032346</v>
          </cell>
          <cell r="I141">
            <v>0.61032614597536106</v>
          </cell>
          <cell r="J141">
            <v>0.56056664823760793</v>
          </cell>
          <cell r="K141">
            <v>0.52729822233614276</v>
          </cell>
          <cell r="L141">
            <v>0.49612979035587279</v>
          </cell>
          <cell r="M141">
            <v>0.477965398073118</v>
          </cell>
          <cell r="N141">
            <v>0.46968853621057938</v>
          </cell>
          <cell r="O141">
            <v>0.45813692385077903</v>
          </cell>
          <cell r="P141">
            <v>0.44041256410058088</v>
          </cell>
          <cell r="Q141">
            <v>0.42800535714285715</v>
          </cell>
        </row>
        <row r="142">
          <cell r="B142" t="str">
            <v>CREDITOS DESEMBOLSADOS AHORRO VOLUNTARIO - CUENTA POR PAGAR</v>
          </cell>
          <cell r="C142" t="str">
            <v>No.</v>
          </cell>
          <cell r="D142" t="str">
            <v>Previsto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</row>
        <row r="143">
          <cell r="D143" t="str">
            <v>Real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</row>
        <row r="144">
          <cell r="D144" t="str">
            <v>Cumplimiento</v>
          </cell>
          <cell r="E144" t="e">
            <v>#DIV/0!</v>
          </cell>
          <cell r="F144" t="e">
            <v>#DIV/0!</v>
          </cell>
          <cell r="G144" t="e">
            <v>#DIV/0!</v>
          </cell>
          <cell r="H144" t="e">
            <v>#DIV/0!</v>
          </cell>
          <cell r="I144" t="e">
            <v>#DIV/0!</v>
          </cell>
          <cell r="J144" t="e">
            <v>#DIV/0!</v>
          </cell>
          <cell r="K144">
            <v>0</v>
          </cell>
          <cell r="L144" t="e">
            <v>#DIV/0!</v>
          </cell>
          <cell r="M144" t="e">
            <v>#DIV/0!</v>
          </cell>
          <cell r="N144" t="e">
            <v>#DIV/0!</v>
          </cell>
          <cell r="O144" t="e">
            <v>#DIV/0!</v>
          </cell>
          <cell r="P144" t="e">
            <v>#DIV/0!</v>
          </cell>
          <cell r="Q144" t="e">
            <v>#DIV/0!</v>
          </cell>
        </row>
        <row r="145">
          <cell r="C145" t="str">
            <v xml:space="preserve"> M $</v>
          </cell>
          <cell r="D145" t="str">
            <v>Previsto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</row>
        <row r="146">
          <cell r="C146" t="str">
            <v>M $</v>
          </cell>
          <cell r="D146" t="str">
            <v>Real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</row>
        <row r="147">
          <cell r="D147" t="str">
            <v>Cumplimiento</v>
          </cell>
          <cell r="E147" t="e">
            <v>#DIV/0!</v>
          </cell>
          <cell r="F147" t="e">
            <v>#DIV/0!</v>
          </cell>
          <cell r="G147" t="e">
            <v>#DIV/0!</v>
          </cell>
          <cell r="H147" t="e">
            <v>#DIV/0!</v>
          </cell>
          <cell r="I147" t="e">
            <v>#DIV/0!</v>
          </cell>
          <cell r="J147" t="e">
            <v>#DIV/0!</v>
          </cell>
          <cell r="K147">
            <v>0</v>
          </cell>
          <cell r="L147" t="e">
            <v>#DIV/0!</v>
          </cell>
          <cell r="M147" t="e">
            <v>#DIV/0!</v>
          </cell>
          <cell r="N147" t="e">
            <v>#DIV/0!</v>
          </cell>
          <cell r="O147" t="e">
            <v>#DIV/0!</v>
          </cell>
          <cell r="P147" t="e">
            <v>#DIV/0!</v>
          </cell>
          <cell r="Q147" t="e">
            <v>#DIV/0!</v>
          </cell>
        </row>
        <row r="148">
          <cell r="B148" t="str">
            <v xml:space="preserve"> TOTALCREDITOS  DESEMBOLSADOS  POR AHORRO VOLUNTARIO</v>
          </cell>
          <cell r="C148" t="str">
            <v>No.</v>
          </cell>
          <cell r="D148" t="str">
            <v>Previsto</v>
          </cell>
          <cell r="E148">
            <v>12768</v>
          </cell>
          <cell r="F148">
            <v>794</v>
          </cell>
          <cell r="G148">
            <v>1918</v>
          </cell>
          <cell r="H148">
            <v>2768</v>
          </cell>
          <cell r="I148">
            <v>4103</v>
          </cell>
          <cell r="J148">
            <v>5326</v>
          </cell>
          <cell r="K148">
            <v>6308</v>
          </cell>
          <cell r="L148">
            <v>7596</v>
          </cell>
          <cell r="M148">
            <v>8716</v>
          </cell>
          <cell r="N148">
            <v>9794</v>
          </cell>
          <cell r="O148">
            <v>10878</v>
          </cell>
          <cell r="P148">
            <v>11852</v>
          </cell>
          <cell r="Q148">
            <v>12768</v>
          </cell>
        </row>
        <row r="149">
          <cell r="D149" t="str">
            <v>Real</v>
          </cell>
          <cell r="E149">
            <v>5694</v>
          </cell>
          <cell r="F149">
            <v>437</v>
          </cell>
          <cell r="G149">
            <v>1160</v>
          </cell>
          <cell r="H149">
            <v>1852</v>
          </cell>
          <cell r="I149">
            <v>2384</v>
          </cell>
          <cell r="J149">
            <v>2943</v>
          </cell>
          <cell r="K149">
            <v>3341</v>
          </cell>
          <cell r="L149">
            <v>3813</v>
          </cell>
          <cell r="M149">
            <v>4230</v>
          </cell>
          <cell r="N149">
            <v>4718</v>
          </cell>
          <cell r="O149">
            <v>5122</v>
          </cell>
          <cell r="P149">
            <v>5409</v>
          </cell>
          <cell r="Q149">
            <v>5694</v>
          </cell>
        </row>
        <row r="150">
          <cell r="D150" t="str">
            <v>Cumplimiento</v>
          </cell>
          <cell r="E150">
            <v>0.44595864661654133</v>
          </cell>
          <cell r="F150">
            <v>0.55037783375314864</v>
          </cell>
          <cell r="G150">
            <v>0.60479666319082381</v>
          </cell>
          <cell r="H150">
            <v>0.66907514450867056</v>
          </cell>
          <cell r="I150">
            <v>0.58103826468437725</v>
          </cell>
          <cell r="J150">
            <v>0.5525722868944799</v>
          </cell>
          <cell r="K150">
            <v>0.52964489537095749</v>
          </cell>
          <cell r="L150">
            <v>0.50197472353870454</v>
          </cell>
          <cell r="M150">
            <v>0.48531436438733366</v>
          </cell>
          <cell r="N150">
            <v>0.4817235041862365</v>
          </cell>
          <cell r="O150">
            <v>0.47085861371575655</v>
          </cell>
          <cell r="P150">
            <v>0.45637867026662166</v>
          </cell>
          <cell r="Q150">
            <v>0.44595864661654133</v>
          </cell>
        </row>
        <row r="151">
          <cell r="C151" t="str">
            <v xml:space="preserve"> M $</v>
          </cell>
          <cell r="D151" t="str">
            <v>Previsto</v>
          </cell>
          <cell r="E151">
            <v>560000</v>
          </cell>
          <cell r="F151">
            <v>33060</v>
          </cell>
          <cell r="G151">
            <v>78676</v>
          </cell>
          <cell r="H151">
            <v>112953</v>
          </cell>
          <cell r="I151">
            <v>165754</v>
          </cell>
          <cell r="J151">
            <v>220666</v>
          </cell>
          <cell r="K151">
            <v>265292</v>
          </cell>
          <cell r="L151">
            <v>321688</v>
          </cell>
          <cell r="M151">
            <v>370962</v>
          </cell>
          <cell r="N151">
            <v>420402</v>
          </cell>
          <cell r="O151">
            <v>471167</v>
          </cell>
          <cell r="P151">
            <v>517156</v>
          </cell>
          <cell r="Q151">
            <v>560000</v>
          </cell>
          <cell r="Y151">
            <v>0</v>
          </cell>
        </row>
        <row r="152">
          <cell r="C152" t="str">
            <v>M $</v>
          </cell>
          <cell r="D152" t="str">
            <v>Real</v>
          </cell>
          <cell r="E152">
            <v>239683</v>
          </cell>
          <cell r="F152">
            <v>20787</v>
          </cell>
          <cell r="G152">
            <v>51389</v>
          </cell>
          <cell r="H152">
            <v>79422</v>
          </cell>
          <cell r="I152">
            <v>101164</v>
          </cell>
          <cell r="J152">
            <v>123698</v>
          </cell>
          <cell r="K152">
            <v>139888</v>
          </cell>
          <cell r="L152">
            <v>159599</v>
          </cell>
          <cell r="M152">
            <v>177307</v>
          </cell>
          <cell r="N152">
            <v>197458</v>
          </cell>
          <cell r="O152">
            <v>215859</v>
          </cell>
          <cell r="P152">
            <v>227762</v>
          </cell>
          <cell r="Q152">
            <v>239683</v>
          </cell>
          <cell r="V152">
            <v>239683</v>
          </cell>
          <cell r="Y152">
            <v>0</v>
          </cell>
        </row>
        <row r="153">
          <cell r="D153" t="str">
            <v>Cumplimiento</v>
          </cell>
          <cell r="E153">
            <v>0.42800535714285715</v>
          </cell>
          <cell r="F153">
            <v>0.62876588021778579</v>
          </cell>
          <cell r="G153">
            <v>0.65317250495703905</v>
          </cell>
          <cell r="H153">
            <v>0.70314201482032346</v>
          </cell>
          <cell r="I153">
            <v>0.61032614597536106</v>
          </cell>
          <cell r="J153">
            <v>0.56056664823760793</v>
          </cell>
          <cell r="K153">
            <v>0.52729822233614276</v>
          </cell>
          <cell r="L153">
            <v>0.49612979035587279</v>
          </cell>
          <cell r="M153">
            <v>0.477965398073118</v>
          </cell>
          <cell r="N153">
            <v>0.46968853621057938</v>
          </cell>
          <cell r="O153">
            <v>0.45813692385077903</v>
          </cell>
          <cell r="P153">
            <v>0.44041256410058088</v>
          </cell>
          <cell r="Q153">
            <v>0.42800535714285715</v>
          </cell>
        </row>
        <row r="154">
          <cell r="B154" t="str">
            <v xml:space="preserve"> TOTAL CREDITOS DESEMBOLSADOS </v>
          </cell>
        </row>
        <row r="156">
          <cell r="B156" t="str">
            <v xml:space="preserve">TOTAL DESEMBOLSADOS </v>
          </cell>
          <cell r="C156" t="str">
            <v>No.</v>
          </cell>
          <cell r="D156" t="str">
            <v>Previsto</v>
          </cell>
          <cell r="E156">
            <v>31920</v>
          </cell>
          <cell r="F156">
            <v>1984</v>
          </cell>
          <cell r="G156">
            <v>4793</v>
          </cell>
          <cell r="H156">
            <v>6919</v>
          </cell>
          <cell r="I156">
            <v>10256</v>
          </cell>
          <cell r="J156">
            <v>13313</v>
          </cell>
          <cell r="K156">
            <v>15768</v>
          </cell>
          <cell r="L156">
            <v>18988</v>
          </cell>
          <cell r="M156">
            <v>21788</v>
          </cell>
          <cell r="N156">
            <v>24483</v>
          </cell>
          <cell r="O156">
            <v>27193</v>
          </cell>
          <cell r="P156">
            <v>29629</v>
          </cell>
          <cell r="Q156">
            <v>31920</v>
          </cell>
        </row>
        <row r="157">
          <cell r="C157" t="str">
            <v>No.</v>
          </cell>
          <cell r="D157" t="str">
            <v>Real</v>
          </cell>
          <cell r="E157">
            <v>16677</v>
          </cell>
          <cell r="F157">
            <v>1191</v>
          </cell>
          <cell r="G157">
            <v>3168</v>
          </cell>
          <cell r="H157">
            <v>5095</v>
          </cell>
          <cell r="I157">
            <v>6601</v>
          </cell>
          <cell r="J157">
            <v>8133</v>
          </cell>
          <cell r="K157">
            <v>9302</v>
          </cell>
          <cell r="L157">
            <v>10730</v>
          </cell>
          <cell r="M157">
            <v>12015</v>
          </cell>
          <cell r="N157">
            <v>13539</v>
          </cell>
          <cell r="O157">
            <v>14795</v>
          </cell>
          <cell r="P157">
            <v>15713</v>
          </cell>
          <cell r="Q157">
            <v>16677</v>
          </cell>
        </row>
        <row r="158">
          <cell r="D158" t="str">
            <v>Cumplimiento</v>
          </cell>
          <cell r="E158">
            <v>0.52246240601503757</v>
          </cell>
          <cell r="F158">
            <v>0.60030241935483875</v>
          </cell>
          <cell r="G158">
            <v>0.66096390569580643</v>
          </cell>
          <cell r="H158">
            <v>0.73637808931926574</v>
          </cell>
          <cell r="I158">
            <v>0.64362324492979717</v>
          </cell>
          <cell r="J158">
            <v>0.61090663261473743</v>
          </cell>
          <cell r="K158">
            <v>0.58992897006595635</v>
          </cell>
          <cell r="L158">
            <v>0.56509374341689489</v>
          </cell>
          <cell r="M158">
            <v>0.55145033963649714</v>
          </cell>
          <cell r="N158">
            <v>0.55299595637789489</v>
          </cell>
          <cell r="O158">
            <v>0.54407384253300484</v>
          </cell>
          <cell r="P158">
            <v>0.53032501940666243</v>
          </cell>
          <cell r="Q158">
            <v>0.52246240601503757</v>
          </cell>
        </row>
        <row r="159">
          <cell r="C159" t="str">
            <v>M $</v>
          </cell>
          <cell r="D159" t="str">
            <v>Previsto</v>
          </cell>
          <cell r="E159">
            <v>1400000</v>
          </cell>
          <cell r="F159">
            <v>82649</v>
          </cell>
          <cell r="G159">
            <v>196689</v>
          </cell>
          <cell r="H159">
            <v>282382</v>
          </cell>
          <cell r="I159">
            <v>414384</v>
          </cell>
          <cell r="J159">
            <v>551663</v>
          </cell>
          <cell r="K159">
            <v>663229</v>
          </cell>
          <cell r="L159">
            <v>804219</v>
          </cell>
          <cell r="M159">
            <v>927405</v>
          </cell>
          <cell r="N159">
            <v>1051006</v>
          </cell>
          <cell r="O159">
            <v>1177918</v>
          </cell>
          <cell r="P159">
            <v>1292891</v>
          </cell>
          <cell r="Q159">
            <v>1400000</v>
          </cell>
        </row>
        <row r="160">
          <cell r="C160" t="str">
            <v>M $</v>
          </cell>
          <cell r="D160" t="str">
            <v>Real</v>
          </cell>
          <cell r="E160">
            <v>921612</v>
          </cell>
          <cell r="F160">
            <v>73225</v>
          </cell>
          <cell r="G160">
            <v>176001</v>
          </cell>
          <cell r="H160">
            <v>278801</v>
          </cell>
          <cell r="I160">
            <v>357952</v>
          </cell>
          <cell r="J160">
            <v>442187</v>
          </cell>
          <cell r="K160">
            <v>506337</v>
          </cell>
          <cell r="L160">
            <v>584286</v>
          </cell>
          <cell r="M160">
            <v>653761</v>
          </cell>
          <cell r="N160">
            <v>737877</v>
          </cell>
          <cell r="O160">
            <v>809645</v>
          </cell>
          <cell r="P160">
            <v>864383</v>
          </cell>
          <cell r="Q160">
            <v>921612</v>
          </cell>
        </row>
        <row r="161">
          <cell r="D161" t="str">
            <v>Cumplimiento</v>
          </cell>
          <cell r="E161">
            <v>0.65829428571428572</v>
          </cell>
          <cell r="F161">
            <v>0.88597563188907302</v>
          </cell>
          <cell r="G161">
            <v>0.89481872397541296</v>
          </cell>
          <cell r="H161">
            <v>0.98731859679441325</v>
          </cell>
          <cell r="I161">
            <v>0.8638171357967489</v>
          </cell>
          <cell r="J161">
            <v>0.80155275956516936</v>
          </cell>
          <cell r="K161">
            <v>0.76344218965093502</v>
          </cell>
          <cell r="L161">
            <v>0.72652598359402099</v>
          </cell>
          <cell r="M161">
            <v>0.70493581552827511</v>
          </cell>
          <cell r="N161">
            <v>0.70206735261263975</v>
          </cell>
          <cell r="O161">
            <v>0.68735260009610177</v>
          </cell>
          <cell r="P161">
            <v>0.66856602760789574</v>
          </cell>
          <cell r="Q161">
            <v>0.65829428571428572</v>
          </cell>
        </row>
        <row r="162">
          <cell r="B162" t="str">
            <v>CREDITOS DESEMBOLSADOS POR CREDITO CONSTRUCTOR</v>
          </cell>
          <cell r="F162">
            <v>8844435</v>
          </cell>
        </row>
        <row r="163">
          <cell r="B163" t="str">
            <v>CREDITOS DESEMBOLSADOS POR CREDITO CONSTRUCTOR</v>
          </cell>
          <cell r="Y163">
            <v>84</v>
          </cell>
        </row>
        <row r="164">
          <cell r="B164" t="str">
            <v>DESEMBOLSOS CREDITO CONSTRUCTOR</v>
          </cell>
          <cell r="C164" t="str">
            <v>No.</v>
          </cell>
          <cell r="D164" t="str">
            <v>Previsto</v>
          </cell>
          <cell r="E164">
            <v>50</v>
          </cell>
          <cell r="F164">
            <v>0</v>
          </cell>
          <cell r="G164">
            <v>0</v>
          </cell>
          <cell r="H164">
            <v>5</v>
          </cell>
          <cell r="I164">
            <v>10</v>
          </cell>
          <cell r="J164">
            <v>15</v>
          </cell>
          <cell r="K164">
            <v>20</v>
          </cell>
          <cell r="L164">
            <v>25</v>
          </cell>
          <cell r="M164">
            <v>30</v>
          </cell>
          <cell r="N164">
            <v>35</v>
          </cell>
          <cell r="O164">
            <v>40</v>
          </cell>
          <cell r="P164">
            <v>45</v>
          </cell>
          <cell r="Q164">
            <v>50</v>
          </cell>
          <cell r="Y164">
            <v>19320</v>
          </cell>
        </row>
        <row r="165">
          <cell r="D165" t="str">
            <v>Real</v>
          </cell>
          <cell r="E165">
            <v>3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2</v>
          </cell>
          <cell r="Q165">
            <v>3</v>
          </cell>
        </row>
        <row r="166">
          <cell r="D166" t="str">
            <v>Cumplimiento</v>
          </cell>
          <cell r="E166">
            <v>0.06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4.4444444444444446E-2</v>
          </cell>
          <cell r="Q166">
            <v>0.06</v>
          </cell>
        </row>
        <row r="167">
          <cell r="C167" t="str">
            <v xml:space="preserve"> M $</v>
          </cell>
          <cell r="D167" t="str">
            <v>Previsto</v>
          </cell>
          <cell r="E167">
            <v>150000</v>
          </cell>
          <cell r="F167">
            <v>0</v>
          </cell>
          <cell r="G167">
            <v>0</v>
          </cell>
          <cell r="H167">
            <v>15000</v>
          </cell>
          <cell r="I167">
            <v>30000</v>
          </cell>
          <cell r="J167">
            <v>45000</v>
          </cell>
          <cell r="K167">
            <v>60000</v>
          </cell>
          <cell r="L167">
            <v>75000</v>
          </cell>
          <cell r="M167">
            <v>90000</v>
          </cell>
          <cell r="N167">
            <v>105000</v>
          </cell>
          <cell r="O167">
            <v>120000</v>
          </cell>
          <cell r="P167">
            <v>135000</v>
          </cell>
          <cell r="Q167">
            <v>150000</v>
          </cell>
        </row>
        <row r="168">
          <cell r="C168" t="str">
            <v>M $</v>
          </cell>
          <cell r="D168" t="str">
            <v>Real</v>
          </cell>
          <cell r="E168">
            <v>2920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2582</v>
          </cell>
          <cell r="Q168">
            <v>2920</v>
          </cell>
        </row>
        <row r="169">
          <cell r="D169" t="str">
            <v>Cumplimiento</v>
          </cell>
          <cell r="E169">
            <v>1.9466666666666667E-2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1.9125925925925925E-2</v>
          </cell>
          <cell r="Q169">
            <v>1.9466666666666667E-2</v>
          </cell>
        </row>
        <row r="170">
          <cell r="B170" t="str">
            <v xml:space="preserve">APROBACIÓN CREDITOS EDUCATIVOS </v>
          </cell>
        </row>
        <row r="172">
          <cell r="B172" t="str">
            <v>CREDITOS EDUCATIVOS APROBADOS</v>
          </cell>
          <cell r="C172" t="str">
            <v>No.</v>
          </cell>
          <cell r="D172" t="str">
            <v>Previsto</v>
          </cell>
          <cell r="E172">
            <v>3308.9999999999991</v>
          </cell>
          <cell r="F172">
            <v>269.237597083531</v>
          </cell>
          <cell r="G172">
            <v>471.69028372166702</v>
          </cell>
          <cell r="H172">
            <v>653.33824694880286</v>
          </cell>
          <cell r="I172">
            <v>824.14677444919914</v>
          </cell>
          <cell r="J172">
            <v>1035.340941512125</v>
          </cell>
          <cell r="K172">
            <v>1416.8191472499598</v>
          </cell>
          <cell r="L172">
            <v>1866.8305595181482</v>
          </cell>
          <cell r="M172">
            <v>2073.4791567601833</v>
          </cell>
          <cell r="N172">
            <v>2248.4835948644786</v>
          </cell>
          <cell r="O172">
            <v>2412.4737676335385</v>
          </cell>
          <cell r="P172">
            <v>2716.8521160247255</v>
          </cell>
          <cell r="Q172">
            <v>3308.9999999999991</v>
          </cell>
        </row>
        <row r="173">
          <cell r="D173" t="str">
            <v>Real</v>
          </cell>
          <cell r="E173">
            <v>2800</v>
          </cell>
          <cell r="F173">
            <v>700</v>
          </cell>
          <cell r="G173">
            <v>700</v>
          </cell>
          <cell r="H173">
            <v>700</v>
          </cell>
          <cell r="I173">
            <v>700</v>
          </cell>
          <cell r="J173">
            <v>1400</v>
          </cell>
          <cell r="K173">
            <v>1400</v>
          </cell>
          <cell r="L173">
            <v>2100</v>
          </cell>
          <cell r="M173">
            <v>2100</v>
          </cell>
          <cell r="N173">
            <v>2100</v>
          </cell>
          <cell r="O173">
            <v>2100</v>
          </cell>
          <cell r="P173">
            <v>2800</v>
          </cell>
          <cell r="Q173">
            <v>2800</v>
          </cell>
        </row>
        <row r="174">
          <cell r="D174" t="str">
            <v>Cumplimiento</v>
          </cell>
          <cell r="E174">
            <v>0.84617709277727438</v>
          </cell>
          <cell r="F174">
            <v>2.5999340641226452</v>
          </cell>
          <cell r="G174">
            <v>1.4840246325978022</v>
          </cell>
          <cell r="H174">
            <v>1.0714205134463124</v>
          </cell>
          <cell r="I174">
            <v>0.84936327084193231</v>
          </cell>
          <cell r="J174">
            <v>1.3522115699928634</v>
          </cell>
          <cell r="K174">
            <v>0.98812893848688754</v>
          </cell>
          <cell r="L174">
            <v>1.1249012339620343</v>
          </cell>
          <cell r="M174">
            <v>1.0127905038993763</v>
          </cell>
          <cell r="N174">
            <v>0.93396278487260742</v>
          </cell>
          <cell r="O174">
            <v>0.87047578637920175</v>
          </cell>
          <cell r="P174">
            <v>1.0306044938864525</v>
          </cell>
          <cell r="Q174">
            <v>0</v>
          </cell>
        </row>
        <row r="175">
          <cell r="C175" t="str">
            <v>$MM</v>
          </cell>
          <cell r="D175" t="str">
            <v>Previsto</v>
          </cell>
          <cell r="E175">
            <v>9926.9999999999982</v>
          </cell>
          <cell r="F175">
            <v>807.71279125059436</v>
          </cell>
          <cell r="G175">
            <v>1415.0708511650023</v>
          </cell>
          <cell r="H175">
            <v>1960.0147408464099</v>
          </cell>
          <cell r="I175">
            <v>2472.4403233475987</v>
          </cell>
          <cell r="J175">
            <v>3106.0228245363764</v>
          </cell>
          <cell r="K175">
            <v>4250.4574417498807</v>
          </cell>
          <cell r="L175">
            <v>5600.4916785544456</v>
          </cell>
          <cell r="M175">
            <v>6220.4374702805508</v>
          </cell>
          <cell r="N175">
            <v>6745.4507845934368</v>
          </cell>
          <cell r="O175">
            <v>7237.4213029006169</v>
          </cell>
          <cell r="P175">
            <v>8150.5563480741785</v>
          </cell>
          <cell r="Q175">
            <v>9926.9999999999982</v>
          </cell>
        </row>
        <row r="176">
          <cell r="C176" t="str">
            <v>M $</v>
          </cell>
          <cell r="D176" t="str">
            <v>Real</v>
          </cell>
          <cell r="E176">
            <v>8000</v>
          </cell>
          <cell r="F176">
            <v>2000</v>
          </cell>
          <cell r="G176">
            <v>2000</v>
          </cell>
          <cell r="H176">
            <v>2000</v>
          </cell>
          <cell r="I176">
            <v>2000</v>
          </cell>
          <cell r="J176">
            <v>4000</v>
          </cell>
          <cell r="K176">
            <v>4000</v>
          </cell>
          <cell r="L176">
            <v>6000</v>
          </cell>
          <cell r="M176">
            <v>6000</v>
          </cell>
          <cell r="N176">
            <v>6000</v>
          </cell>
          <cell r="O176">
            <v>6000</v>
          </cell>
          <cell r="P176">
            <v>8000</v>
          </cell>
          <cell r="Q176">
            <v>8000</v>
          </cell>
        </row>
        <row r="177">
          <cell r="D177" t="str">
            <v>Cumplimiento</v>
          </cell>
          <cell r="E177">
            <v>0.80588294550216599</v>
          </cell>
          <cell r="F177">
            <v>2.4761276801168006</v>
          </cell>
          <cell r="G177">
            <v>1.4133567929502866</v>
          </cell>
          <cell r="H177">
            <v>1.0204004889964873</v>
          </cell>
          <cell r="I177">
            <v>0.80891740080183983</v>
          </cell>
          <cell r="J177">
            <v>1.2878205428503455</v>
          </cell>
          <cell r="K177">
            <v>0.94107517951132125</v>
          </cell>
          <cell r="L177">
            <v>1.0713345085352706</v>
          </cell>
          <cell r="M177">
            <v>0.96456238466607258</v>
          </cell>
          <cell r="N177">
            <v>0.88948836654534025</v>
          </cell>
          <cell r="O177">
            <v>0.82902455845638245</v>
          </cell>
          <cell r="P177">
            <v>0.98152808941566894</v>
          </cell>
          <cell r="Q177">
            <v>0</v>
          </cell>
        </row>
        <row r="178">
          <cell r="B178" t="str">
            <v>DESEMBOLSO CREDITOS EDUCATIVOS</v>
          </cell>
        </row>
        <row r="179">
          <cell r="B179" t="str">
            <v xml:space="preserve">DESEMBOLSOSCREDITOS EDUCATIVOS </v>
          </cell>
        </row>
        <row r="180">
          <cell r="B180" t="str">
            <v>CREDITOS DESEMBOLSADOS  - VIGENCIA</v>
          </cell>
          <cell r="C180" t="str">
            <v>No.</v>
          </cell>
          <cell r="D180" t="str">
            <v>Previsto</v>
          </cell>
          <cell r="E180">
            <v>6309</v>
          </cell>
          <cell r="F180">
            <v>513.33333333333326</v>
          </cell>
          <cell r="G180">
            <v>899.33333333333326</v>
          </cell>
          <cell r="H180">
            <v>1245.6666666666665</v>
          </cell>
          <cell r="I180">
            <v>1571.333333333333</v>
          </cell>
          <cell r="J180">
            <v>1973.9999999999995</v>
          </cell>
          <cell r="K180">
            <v>2701.333333333333</v>
          </cell>
          <cell r="L180">
            <v>3559.333333333333</v>
          </cell>
          <cell r="M180">
            <v>3953.333333333333</v>
          </cell>
          <cell r="N180">
            <v>4287</v>
          </cell>
          <cell r="O180">
            <v>4599.666666666667</v>
          </cell>
          <cell r="P180">
            <v>5180</v>
          </cell>
          <cell r="Q180">
            <v>6309</v>
          </cell>
        </row>
        <row r="181">
          <cell r="C181" t="str">
            <v>No.</v>
          </cell>
          <cell r="D181" t="str">
            <v>Real</v>
          </cell>
          <cell r="E181">
            <v>1922</v>
          </cell>
          <cell r="F181">
            <v>316</v>
          </cell>
          <cell r="G181">
            <v>403</v>
          </cell>
          <cell r="H181">
            <v>428</v>
          </cell>
          <cell r="I181">
            <v>439</v>
          </cell>
          <cell r="J181">
            <v>498</v>
          </cell>
          <cell r="K181">
            <v>803</v>
          </cell>
          <cell r="L181">
            <v>1270</v>
          </cell>
          <cell r="M181">
            <v>1360</v>
          </cell>
          <cell r="N181">
            <v>1391</v>
          </cell>
          <cell r="O181">
            <v>1403</v>
          </cell>
          <cell r="P181">
            <v>1455</v>
          </cell>
          <cell r="Q181">
            <v>1922</v>
          </cell>
        </row>
        <row r="182">
          <cell r="D182" t="str">
            <v>Cumplimiento</v>
          </cell>
          <cell r="E182">
            <v>0.30464415913773973</v>
          </cell>
          <cell r="F182">
            <v>0.61558441558441568</v>
          </cell>
          <cell r="G182">
            <v>0.44810971089696072</v>
          </cell>
          <cell r="H182">
            <v>0.34359111586834362</v>
          </cell>
          <cell r="I182">
            <v>0.27938056851930426</v>
          </cell>
          <cell r="J182">
            <v>0.25227963525835873</v>
          </cell>
          <cell r="K182">
            <v>0.2972606120434354</v>
          </cell>
          <cell r="L182">
            <v>0.35680839108447276</v>
          </cell>
          <cell r="M182">
            <v>0.34401349072512649</v>
          </cell>
          <cell r="N182">
            <v>0.32446932586890598</v>
          </cell>
          <cell r="O182">
            <v>0.30502210305094568</v>
          </cell>
          <cell r="P182">
            <v>0.28088803088803088</v>
          </cell>
          <cell r="Q182">
            <v>0.30464415913773973</v>
          </cell>
        </row>
        <row r="183">
          <cell r="C183" t="str">
            <v>M $</v>
          </cell>
          <cell r="D183" t="str">
            <v>Previsto</v>
          </cell>
          <cell r="E183">
            <v>18927</v>
          </cell>
          <cell r="F183">
            <v>1539.6381650359992</v>
          </cell>
          <cell r="G183">
            <v>2698</v>
          </cell>
          <cell r="H183">
            <v>3737</v>
          </cell>
          <cell r="I183">
            <v>4714</v>
          </cell>
          <cell r="J183">
            <v>5922</v>
          </cell>
          <cell r="K183">
            <v>8104</v>
          </cell>
          <cell r="L183">
            <v>10678</v>
          </cell>
          <cell r="M183">
            <v>11860</v>
          </cell>
          <cell r="N183">
            <v>12861</v>
          </cell>
          <cell r="O183">
            <v>13799</v>
          </cell>
          <cell r="P183">
            <v>15540</v>
          </cell>
          <cell r="Q183">
            <v>18927</v>
          </cell>
        </row>
        <row r="184">
          <cell r="C184" t="str">
            <v>M $</v>
          </cell>
          <cell r="D184" t="str">
            <v>Real</v>
          </cell>
          <cell r="E184">
            <v>7042.5376820000001</v>
          </cell>
          <cell r="F184">
            <v>951.33315700000003</v>
          </cell>
          <cell r="G184">
            <v>1197.700186</v>
          </cell>
          <cell r="H184">
            <v>1280.3575920000001</v>
          </cell>
          <cell r="I184">
            <v>1323.3838540000002</v>
          </cell>
          <cell r="J184">
            <v>1591.9913280000001</v>
          </cell>
          <cell r="K184">
            <v>2939.3151420000004</v>
          </cell>
          <cell r="L184">
            <v>4454.2163990000008</v>
          </cell>
          <cell r="M184">
            <v>4717.5423520000004</v>
          </cell>
          <cell r="N184">
            <v>4829.6452660000004</v>
          </cell>
          <cell r="O184">
            <v>4871.0876120000003</v>
          </cell>
          <cell r="P184">
            <v>5094.8558700000003</v>
          </cell>
          <cell r="Q184">
            <v>7042.5376820000001</v>
          </cell>
        </row>
        <row r="185">
          <cell r="D185" t="str">
            <v>Cumplimiento</v>
          </cell>
          <cell r="E185">
            <v>0.37208948496856342</v>
          </cell>
          <cell r="F185">
            <v>0.61789398223819447</v>
          </cell>
          <cell r="G185">
            <v>0.44392149221645666</v>
          </cell>
          <cell r="H185">
            <v>0.34261642815092319</v>
          </cell>
          <cell r="I185">
            <v>0.28073480144251173</v>
          </cell>
          <cell r="J185">
            <v>0.26882663424518743</v>
          </cell>
          <cell r="K185">
            <v>0.3626993018262587</v>
          </cell>
          <cell r="L185">
            <v>0.41713957660610607</v>
          </cell>
          <cell r="M185">
            <v>0.3977691696458685</v>
          </cell>
          <cell r="N185">
            <v>0.37552641831894878</v>
          </cell>
          <cell r="O185">
            <v>0.35300294311181973</v>
          </cell>
          <cell r="P185">
            <v>0.32785430308880309</v>
          </cell>
          <cell r="Q185">
            <v>0.37208948496856342</v>
          </cell>
        </row>
        <row r="186">
          <cell r="B186" t="str">
            <v>CREDITOS DESEMBOLSADOS  -  CXP</v>
          </cell>
          <cell r="C186" t="str">
            <v>No.</v>
          </cell>
          <cell r="D186" t="str">
            <v>Previsto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</row>
        <row r="187">
          <cell r="C187" t="str">
            <v>No.</v>
          </cell>
          <cell r="D187" t="str">
            <v>Real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</row>
        <row r="188">
          <cell r="D188" t="str">
            <v>Cumplimiento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</row>
        <row r="189">
          <cell r="C189" t="str">
            <v>M $</v>
          </cell>
          <cell r="D189" t="str">
            <v>Previsto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</row>
        <row r="190">
          <cell r="C190" t="str">
            <v>M $</v>
          </cell>
          <cell r="D190" t="str">
            <v>Real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</row>
        <row r="191">
          <cell r="D191" t="str">
            <v>Cumplimiento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</row>
        <row r="192">
          <cell r="B192" t="str">
            <v>CREDITOS DESEMBOLSADOS  - VIGENCIA - CXP</v>
          </cell>
          <cell r="C192" t="str">
            <v>No.</v>
          </cell>
          <cell r="D192" t="str">
            <v>Previsto</v>
          </cell>
          <cell r="E192">
            <v>6309</v>
          </cell>
          <cell r="F192">
            <v>513.33333333333326</v>
          </cell>
          <cell r="G192">
            <v>899.33333333333326</v>
          </cell>
          <cell r="H192">
            <v>1245.6666666666665</v>
          </cell>
          <cell r="I192">
            <v>1571.333333333333</v>
          </cell>
          <cell r="J192">
            <v>1973.9999999999995</v>
          </cell>
          <cell r="K192">
            <v>2701.333333333333</v>
          </cell>
          <cell r="L192">
            <v>3559.333333333333</v>
          </cell>
          <cell r="M192">
            <v>3953.333333333333</v>
          </cell>
          <cell r="N192">
            <v>4287</v>
          </cell>
          <cell r="O192">
            <v>4599.666666666667</v>
          </cell>
          <cell r="P192">
            <v>5180</v>
          </cell>
          <cell r="Q192">
            <v>6309</v>
          </cell>
        </row>
        <row r="193">
          <cell r="C193" t="str">
            <v>No.</v>
          </cell>
          <cell r="D193" t="str">
            <v>Real</v>
          </cell>
          <cell r="E193">
            <v>1922</v>
          </cell>
          <cell r="F193">
            <v>316</v>
          </cell>
          <cell r="G193">
            <v>403</v>
          </cell>
          <cell r="H193">
            <v>428</v>
          </cell>
          <cell r="I193">
            <v>439</v>
          </cell>
          <cell r="J193">
            <v>498</v>
          </cell>
          <cell r="K193">
            <v>803</v>
          </cell>
          <cell r="L193">
            <v>1270</v>
          </cell>
          <cell r="M193">
            <v>1360</v>
          </cell>
          <cell r="N193">
            <v>1391</v>
          </cell>
          <cell r="O193">
            <v>1403</v>
          </cell>
          <cell r="P193">
            <v>1455</v>
          </cell>
          <cell r="Q193">
            <v>1922</v>
          </cell>
        </row>
        <row r="194">
          <cell r="D194" t="str">
            <v>Cumplimiento</v>
          </cell>
          <cell r="E194">
            <v>0.30464415913773973</v>
          </cell>
          <cell r="F194">
            <v>0.61558441558441568</v>
          </cell>
          <cell r="G194">
            <v>0.44810971089696072</v>
          </cell>
          <cell r="H194">
            <v>0.34359111586834362</v>
          </cell>
          <cell r="I194">
            <v>0.27938056851930426</v>
          </cell>
          <cell r="J194">
            <v>0.25227963525835873</v>
          </cell>
          <cell r="K194">
            <v>0.2972606120434354</v>
          </cell>
          <cell r="L194">
            <v>0.35680839108447276</v>
          </cell>
          <cell r="M194">
            <v>0.34401349072512649</v>
          </cell>
          <cell r="N194">
            <v>0.32446932586890598</v>
          </cell>
          <cell r="O194">
            <v>0.30502210305094568</v>
          </cell>
          <cell r="P194">
            <v>0.28088803088803088</v>
          </cell>
          <cell r="Q194">
            <v>0.30464415913773973</v>
          </cell>
        </row>
        <row r="195">
          <cell r="C195" t="str">
            <v>M $</v>
          </cell>
          <cell r="D195" t="str">
            <v>Previsto</v>
          </cell>
          <cell r="E195">
            <v>18927</v>
          </cell>
          <cell r="F195">
            <v>1539.6381650359992</v>
          </cell>
          <cell r="G195">
            <v>2698</v>
          </cell>
          <cell r="H195">
            <v>3737</v>
          </cell>
          <cell r="I195">
            <v>4714</v>
          </cell>
          <cell r="J195">
            <v>5922</v>
          </cell>
          <cell r="K195">
            <v>8104</v>
          </cell>
          <cell r="L195">
            <v>10678</v>
          </cell>
          <cell r="M195">
            <v>11860</v>
          </cell>
          <cell r="N195">
            <v>12861</v>
          </cell>
          <cell r="O195">
            <v>13799</v>
          </cell>
          <cell r="P195">
            <v>15540</v>
          </cell>
          <cell r="Q195">
            <v>18927</v>
          </cell>
        </row>
        <row r="196">
          <cell r="C196" t="str">
            <v>M $</v>
          </cell>
          <cell r="D196" t="str">
            <v>Real</v>
          </cell>
          <cell r="E196">
            <v>7042.5376820000001</v>
          </cell>
          <cell r="F196">
            <v>951.33315700000003</v>
          </cell>
          <cell r="G196">
            <v>1197.700186</v>
          </cell>
          <cell r="H196">
            <v>1280.3575920000001</v>
          </cell>
          <cell r="I196">
            <v>1323.3838540000002</v>
          </cell>
          <cell r="J196">
            <v>1591.9913280000001</v>
          </cell>
          <cell r="K196">
            <v>2939.3151420000004</v>
          </cell>
          <cell r="L196">
            <v>4454.2163990000008</v>
          </cell>
          <cell r="M196">
            <v>4717.5423520000004</v>
          </cell>
          <cell r="N196">
            <v>4829.6452660000004</v>
          </cell>
          <cell r="O196">
            <v>4871.0876120000003</v>
          </cell>
          <cell r="P196">
            <v>5094.8558700000003</v>
          </cell>
          <cell r="Q196">
            <v>7042.5376820000001</v>
          </cell>
        </row>
        <row r="197">
          <cell r="D197" t="str">
            <v>Cumplimiento</v>
          </cell>
          <cell r="E197">
            <v>0.37208948496856342</v>
          </cell>
          <cell r="F197">
            <v>0.61789398223819447</v>
          </cell>
          <cell r="G197">
            <v>0.44392149221645666</v>
          </cell>
          <cell r="H197">
            <v>0.34261642815092319</v>
          </cell>
          <cell r="I197">
            <v>0.28073480144251173</v>
          </cell>
          <cell r="J197">
            <v>0.26882663424518743</v>
          </cell>
          <cell r="K197">
            <v>0.3626993018262587</v>
          </cell>
          <cell r="L197">
            <v>0.41713957660610607</v>
          </cell>
          <cell r="M197">
            <v>0.3977691696458685</v>
          </cell>
          <cell r="N197">
            <v>0.37552641831894878</v>
          </cell>
          <cell r="O197">
            <v>0.35300294311181973</v>
          </cell>
          <cell r="P197">
            <v>0.32785430308880309</v>
          </cell>
          <cell r="Q197">
            <v>0.37208948496856342</v>
          </cell>
        </row>
        <row r="198">
          <cell r="B198" t="str">
            <v>RETIRO AHORRO VOLUNTARIO</v>
          </cell>
        </row>
        <row r="199">
          <cell r="B199" t="str">
            <v>RETIRO AHORRO VOLUNTARIO</v>
          </cell>
        </row>
        <row r="200">
          <cell r="B200" t="str">
            <v>RETIRO AHORRO VOLUNTARIO</v>
          </cell>
          <cell r="C200" t="str">
            <v>No.</v>
          </cell>
          <cell r="D200" t="str">
            <v>Previsto</v>
          </cell>
          <cell r="E200">
            <v>189498.3331547651</v>
          </cell>
          <cell r="F200">
            <v>16062.000021945199</v>
          </cell>
          <cell r="G200">
            <v>32426.797236056431</v>
          </cell>
          <cell r="H200">
            <v>46998.781771702983</v>
          </cell>
          <cell r="I200">
            <v>62863.765399372038</v>
          </cell>
          <cell r="J200">
            <v>79546.773655648227</v>
          </cell>
          <cell r="K200">
            <v>93853.952794437588</v>
          </cell>
          <cell r="L200">
            <v>111239.75473237335</v>
          </cell>
          <cell r="M200">
            <v>127714.35865237023</v>
          </cell>
          <cell r="N200">
            <v>142116.74147461966</v>
          </cell>
          <cell r="O200">
            <v>158309.98444259947</v>
          </cell>
          <cell r="P200">
            <v>173898.12296544955</v>
          </cell>
          <cell r="Q200">
            <v>189498.3331547651</v>
          </cell>
        </row>
        <row r="201">
          <cell r="D201" t="str">
            <v>Real</v>
          </cell>
          <cell r="E201">
            <v>180290.92791303631</v>
          </cell>
          <cell r="F201">
            <v>15974.008311345286</v>
          </cell>
          <cell r="G201">
            <v>30802.165740312401</v>
          </cell>
          <cell r="H201">
            <v>44524.973593236587</v>
          </cell>
          <cell r="I201">
            <v>57368.35143471889</v>
          </cell>
          <cell r="J201">
            <v>74663.529067024894</v>
          </cell>
          <cell r="K201">
            <v>86672.444243946564</v>
          </cell>
          <cell r="L201">
            <v>104378.85807273898</v>
          </cell>
          <cell r="M201">
            <v>118138.61669860173</v>
          </cell>
          <cell r="N201">
            <v>136084.69722901782</v>
          </cell>
          <cell r="O201">
            <v>153358.81930858165</v>
          </cell>
          <cell r="P201">
            <v>166844.7165415184</v>
          </cell>
          <cell r="Q201">
            <v>180290.92791303631</v>
          </cell>
        </row>
        <row r="202">
          <cell r="D202" t="str">
            <v>Cumplimiento</v>
          </cell>
          <cell r="E202">
            <v>0.95141168215865513</v>
          </cell>
          <cell r="F202">
            <v>1.0055084302502471</v>
          </cell>
          <cell r="G202">
            <v>1.0527440670711601</v>
          </cell>
          <cell r="H202">
            <v>1.0555600145003157</v>
          </cell>
          <cell r="I202">
            <v>1.0957917358128468</v>
          </cell>
          <cell r="J202">
            <v>1.0654033455107603</v>
          </cell>
          <cell r="K202">
            <v>1.0828580365205589</v>
          </cell>
          <cell r="L202">
            <v>1.0657307120073414</v>
          </cell>
          <cell r="M202">
            <v>1.0810551386275189</v>
          </cell>
          <cell r="N202">
            <v>1.044325661653569</v>
          </cell>
          <cell r="O202">
            <v>1.0322848412392593</v>
          </cell>
          <cell r="P202">
            <v>1.0422752758980891</v>
          </cell>
          <cell r="Q202">
            <v>1.0510697090991179</v>
          </cell>
        </row>
        <row r="203">
          <cell r="C203" t="str">
            <v>M $</v>
          </cell>
          <cell r="D203" t="str">
            <v>Previsto</v>
          </cell>
          <cell r="E203">
            <v>342506</v>
          </cell>
          <cell r="F203">
            <v>25405</v>
          </cell>
          <cell r="G203">
            <v>50340</v>
          </cell>
          <cell r="H203">
            <v>74832</v>
          </cell>
          <cell r="I203">
            <v>103058</v>
          </cell>
          <cell r="J203">
            <v>130644</v>
          </cell>
          <cell r="K203">
            <v>157038</v>
          </cell>
          <cell r="L203">
            <v>186939</v>
          </cell>
          <cell r="M203">
            <v>216607</v>
          </cell>
          <cell r="N203">
            <v>246981</v>
          </cell>
          <cell r="O203">
            <v>278077</v>
          </cell>
          <cell r="P203">
            <v>309913</v>
          </cell>
          <cell r="Q203">
            <v>342506</v>
          </cell>
        </row>
        <row r="204">
          <cell r="C204" t="str">
            <v>M $</v>
          </cell>
          <cell r="D204" t="str">
            <v>Real</v>
          </cell>
          <cell r="E204">
            <v>292080.64126199996</v>
          </cell>
          <cell r="F204">
            <v>25878.720827000001</v>
          </cell>
          <cell r="G204">
            <v>49901.103876000001</v>
          </cell>
          <cell r="H204">
            <v>72132.763361000005</v>
          </cell>
          <cell r="I204">
            <v>92939.700678000008</v>
          </cell>
          <cell r="J204">
            <v>120958.78423400001</v>
          </cell>
          <cell r="K204">
            <v>140413.848814</v>
          </cell>
          <cell r="L204">
            <v>169099.15630800001</v>
          </cell>
          <cell r="M204">
            <v>191390.67795899999</v>
          </cell>
          <cell r="N204">
            <v>220464.257923</v>
          </cell>
          <cell r="O204">
            <v>248449.23039300001</v>
          </cell>
          <cell r="P204">
            <v>270297.08240299998</v>
          </cell>
          <cell r="Q204">
            <v>292080.64126199996</v>
          </cell>
        </row>
        <row r="205">
          <cell r="D205" t="str">
            <v>Cumplimiento</v>
          </cell>
          <cell r="E205">
            <v>0.85277525433715018</v>
          </cell>
          <cell r="F205">
            <v>0.98169458103563778</v>
          </cell>
          <cell r="G205">
            <v>1.0087953189390484</v>
          </cell>
          <cell r="H205">
            <v>1.0374203969629061</v>
          </cell>
          <cell r="I205">
            <v>1.1088695062302381</v>
          </cell>
          <cell r="J205">
            <v>1.0800703795704785</v>
          </cell>
          <cell r="K205">
            <v>1.118393957052066</v>
          </cell>
          <cell r="L205">
            <v>1.1054993063330618</v>
          </cell>
          <cell r="M205">
            <v>1.1317531360978923</v>
          </cell>
          <cell r="N205">
            <v>1.1202768300259416</v>
          </cell>
          <cell r="O205">
            <v>1.1192508004960788</v>
          </cell>
          <cell r="P205">
            <v>1.1465643552080025</v>
          </cell>
          <cell r="Q205">
            <v>1.1726419064273688</v>
          </cell>
        </row>
        <row r="206">
          <cell r="B206" t="str">
            <v>CREDITOS HIPOTECARIOS APROBADOS VIS</v>
          </cell>
          <cell r="C206" t="str">
            <v>No.</v>
          </cell>
          <cell r="D206" t="str">
            <v>Previsto</v>
          </cell>
          <cell r="E206">
            <v>0</v>
          </cell>
        </row>
        <row r="207">
          <cell r="D207" t="str">
            <v>Real</v>
          </cell>
          <cell r="E207">
            <v>0</v>
          </cell>
        </row>
        <row r="208">
          <cell r="D208" t="str">
            <v>Cumplimiento</v>
          </cell>
          <cell r="E208" t="e">
            <v>#DIV/0!</v>
          </cell>
          <cell r="F208" t="e">
            <v>#DIV/0!</v>
          </cell>
          <cell r="G208" t="e">
            <v>#DIV/0!</v>
          </cell>
          <cell r="H208" t="e">
            <v>#DIV/0!</v>
          </cell>
          <cell r="I208" t="e">
            <v>#DIV/0!</v>
          </cell>
          <cell r="J208" t="e">
            <v>#DIV/0!</v>
          </cell>
          <cell r="K208" t="e">
            <v>#DIV/0!</v>
          </cell>
          <cell r="L208" t="e">
            <v>#DIV/0!</v>
          </cell>
          <cell r="M208" t="e">
            <v>#DIV/0!</v>
          </cell>
          <cell r="N208" t="e">
            <v>#DIV/0!</v>
          </cell>
          <cell r="O208" t="e">
            <v>#DIV/0!</v>
          </cell>
          <cell r="P208" t="e">
            <v>#DIV/0!</v>
          </cell>
          <cell r="Q208" t="e">
            <v>#DIV/0!</v>
          </cell>
        </row>
        <row r="209">
          <cell r="C209" t="str">
            <v>M $</v>
          </cell>
          <cell r="D209" t="str">
            <v>Previsto</v>
          </cell>
          <cell r="E209">
            <v>0</v>
          </cell>
        </row>
        <row r="210">
          <cell r="C210" t="str">
            <v>M $</v>
          </cell>
          <cell r="D210" t="str">
            <v>Real</v>
          </cell>
          <cell r="E210">
            <v>0</v>
          </cell>
        </row>
        <row r="211">
          <cell r="D211" t="str">
            <v>Cumplimiento</v>
          </cell>
          <cell r="E211" t="e">
            <v>#DIV/0!</v>
          </cell>
          <cell r="F211" t="e">
            <v>#DIV/0!</v>
          </cell>
          <cell r="G211" t="e">
            <v>#DIV/0!</v>
          </cell>
          <cell r="H211" t="e">
            <v>#DIV/0!</v>
          </cell>
          <cell r="I211" t="e">
            <v>#DIV/0!</v>
          </cell>
          <cell r="J211" t="e">
            <v>#DIV/0!</v>
          </cell>
          <cell r="K211" t="e">
            <v>#DIV/0!</v>
          </cell>
          <cell r="L211" t="e">
            <v>#DIV/0!</v>
          </cell>
          <cell r="M211" t="e">
            <v>#DIV/0!</v>
          </cell>
          <cell r="N211" t="e">
            <v>#DIV/0!</v>
          </cell>
          <cell r="O211" t="e">
            <v>#DIV/0!</v>
          </cell>
          <cell r="P211" t="e">
            <v>#DIV/0!</v>
          </cell>
          <cell r="Q211" t="e">
            <v>#DIV/0!</v>
          </cell>
        </row>
        <row r="212">
          <cell r="B212" t="str">
            <v>CREDITOS HIPOTECARIOS APROBADOS NO VIS</v>
          </cell>
          <cell r="C212" t="str">
            <v>No.</v>
          </cell>
          <cell r="D212" t="str">
            <v>Previsto</v>
          </cell>
          <cell r="E212">
            <v>0</v>
          </cell>
        </row>
        <row r="213">
          <cell r="D213" t="str">
            <v>Real</v>
          </cell>
          <cell r="E213">
            <v>0</v>
          </cell>
        </row>
        <row r="214">
          <cell r="D214" t="str">
            <v>Cumplimiento</v>
          </cell>
          <cell r="E214" t="e">
            <v>#DIV/0!</v>
          </cell>
          <cell r="F214" t="e">
            <v>#DIV/0!</v>
          </cell>
          <cell r="G214" t="e">
            <v>#DIV/0!</v>
          </cell>
          <cell r="H214" t="e">
            <v>#DIV/0!</v>
          </cell>
          <cell r="I214" t="e">
            <v>#DIV/0!</v>
          </cell>
          <cell r="J214" t="e">
            <v>#DIV/0!</v>
          </cell>
          <cell r="K214" t="e">
            <v>#DIV/0!</v>
          </cell>
          <cell r="L214" t="e">
            <v>#DIV/0!</v>
          </cell>
          <cell r="M214" t="e">
            <v>#DIV/0!</v>
          </cell>
          <cell r="N214" t="e">
            <v>#DIV/0!</v>
          </cell>
          <cell r="O214" t="e">
            <v>#DIV/0!</v>
          </cell>
          <cell r="P214" t="e">
            <v>#DIV/0!</v>
          </cell>
          <cell r="Q214" t="e">
            <v>#DIV/0!</v>
          </cell>
        </row>
        <row r="215">
          <cell r="C215" t="str">
            <v>M $</v>
          </cell>
          <cell r="D215" t="str">
            <v>Previsto</v>
          </cell>
        </row>
        <row r="216">
          <cell r="C216" t="str">
            <v>M $</v>
          </cell>
          <cell r="D216" t="str">
            <v>Real</v>
          </cell>
        </row>
        <row r="217">
          <cell r="D217" t="str">
            <v>Cumplimiento</v>
          </cell>
          <cell r="E217" t="e">
            <v>#DIV/0!</v>
          </cell>
          <cell r="F217" t="e">
            <v>#DIV/0!</v>
          </cell>
          <cell r="G217" t="e">
            <v>#DIV/0!</v>
          </cell>
          <cell r="H217" t="e">
            <v>#DIV/0!</v>
          </cell>
          <cell r="I217" t="e">
            <v>#DIV/0!</v>
          </cell>
          <cell r="J217" t="e">
            <v>#DIV/0!</v>
          </cell>
          <cell r="K217" t="e">
            <v>#DIV/0!</v>
          </cell>
          <cell r="L217" t="e">
            <v>#DIV/0!</v>
          </cell>
          <cell r="M217" t="e">
            <v>#DIV/0!</v>
          </cell>
          <cell r="N217" t="e">
            <v>#DIV/0!</v>
          </cell>
          <cell r="O217" t="e">
            <v>#DIV/0!</v>
          </cell>
          <cell r="P217" t="e">
            <v>#DIV/0!</v>
          </cell>
          <cell r="Q217" t="e">
            <v>#DIV/0!</v>
          </cell>
        </row>
        <row r="218">
          <cell r="B218" t="str">
            <v>CREDITO EDUCATIVO</v>
          </cell>
        </row>
        <row r="220">
          <cell r="B220" t="str">
            <v>SOLICITUDES RECIBIDAS</v>
          </cell>
          <cell r="C220" t="str">
            <v>No.</v>
          </cell>
          <cell r="D220" t="str">
            <v>Previsto</v>
          </cell>
          <cell r="E220">
            <v>0</v>
          </cell>
        </row>
        <row r="221">
          <cell r="D221" t="str">
            <v>Real</v>
          </cell>
          <cell r="E221">
            <v>0</v>
          </cell>
        </row>
        <row r="222">
          <cell r="D222" t="str">
            <v>Cumplimiento</v>
          </cell>
          <cell r="E222" t="e">
            <v>#DIV/0!</v>
          </cell>
        </row>
        <row r="223">
          <cell r="B223" t="str">
            <v>CREDITOS APROBADOS</v>
          </cell>
          <cell r="C223" t="str">
            <v>No.</v>
          </cell>
          <cell r="D223" t="str">
            <v>Previsto</v>
          </cell>
          <cell r="E223">
            <v>0</v>
          </cell>
        </row>
        <row r="224">
          <cell r="C224" t="str">
            <v>No.</v>
          </cell>
          <cell r="D224" t="str">
            <v>Real</v>
          </cell>
          <cell r="E224">
            <v>0</v>
          </cell>
        </row>
        <row r="225">
          <cell r="D225" t="str">
            <v>Cumplimiento</v>
          </cell>
          <cell r="E225" t="e">
            <v>#DIV/0!</v>
          </cell>
        </row>
        <row r="226">
          <cell r="C226" t="str">
            <v>M $</v>
          </cell>
          <cell r="D226" t="str">
            <v>Previsto</v>
          </cell>
          <cell r="E226">
            <v>0</v>
          </cell>
        </row>
        <row r="227">
          <cell r="C227" t="str">
            <v>M $</v>
          </cell>
          <cell r="D227" t="str">
            <v>Real</v>
          </cell>
          <cell r="E227">
            <v>0</v>
          </cell>
        </row>
        <row r="228">
          <cell r="D228" t="str">
            <v>Cumplimiento</v>
          </cell>
          <cell r="E228" t="e">
            <v>#DIV/0!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</row>
        <row r="229">
          <cell r="B229" t="str">
            <v>RECHAZO DE SOLICITUDES</v>
          </cell>
          <cell r="C229" t="str">
            <v>No.</v>
          </cell>
          <cell r="D229" t="str">
            <v>Previsto</v>
          </cell>
          <cell r="E229">
            <v>0</v>
          </cell>
        </row>
        <row r="230">
          <cell r="C230" t="str">
            <v>No.</v>
          </cell>
          <cell r="D230" t="str">
            <v>Real</v>
          </cell>
          <cell r="E230">
            <v>0</v>
          </cell>
        </row>
        <row r="231">
          <cell r="D231" t="str">
            <v>Cumplimiento</v>
          </cell>
          <cell r="E231" t="e">
            <v>#DIV/0!</v>
          </cell>
        </row>
        <row r="236">
          <cell r="B236" t="str">
            <v>COMERCIAL</v>
          </cell>
        </row>
        <row r="238">
          <cell r="B238" t="str">
            <v>AFILIACIONES NUEVAS POR CESANTIAS</v>
          </cell>
          <cell r="C238" t="str">
            <v>No.</v>
          </cell>
          <cell r="D238" t="str">
            <v>Previsto</v>
          </cell>
          <cell r="E238">
            <v>485021</v>
          </cell>
          <cell r="F238">
            <v>48502</v>
          </cell>
          <cell r="G238">
            <v>232810</v>
          </cell>
          <cell r="H238">
            <v>266762</v>
          </cell>
          <cell r="I238">
            <v>291013</v>
          </cell>
          <cell r="J238">
            <v>317689</v>
          </cell>
          <cell r="K238">
            <v>346790</v>
          </cell>
          <cell r="L238">
            <v>373466</v>
          </cell>
          <cell r="M238">
            <v>395292</v>
          </cell>
          <cell r="N238">
            <v>424393</v>
          </cell>
          <cell r="O238">
            <v>441369</v>
          </cell>
          <cell r="P238">
            <v>465620</v>
          </cell>
          <cell r="Q238">
            <v>485021</v>
          </cell>
        </row>
        <row r="239">
          <cell r="D239" t="str">
            <v>Real</v>
          </cell>
          <cell r="E239">
            <v>202247</v>
          </cell>
          <cell r="F239">
            <v>27272</v>
          </cell>
          <cell r="G239">
            <v>86833</v>
          </cell>
          <cell r="H239">
            <v>105180</v>
          </cell>
          <cell r="I239">
            <v>114751</v>
          </cell>
          <cell r="J239">
            <v>127561</v>
          </cell>
          <cell r="K239">
            <v>138174</v>
          </cell>
          <cell r="L239">
            <v>151945</v>
          </cell>
          <cell r="M239">
            <v>163535</v>
          </cell>
          <cell r="N239">
            <v>176001</v>
          </cell>
          <cell r="O239">
            <v>184836</v>
          </cell>
          <cell r="P239">
            <v>193809</v>
          </cell>
          <cell r="Q239">
            <v>202247</v>
          </cell>
        </row>
        <row r="240">
          <cell r="D240" t="str">
            <v>Cumplimiento</v>
          </cell>
          <cell r="E240">
            <v>0.41698606864445042</v>
          </cell>
          <cell r="F240">
            <v>0.56228609129520435</v>
          </cell>
          <cell r="G240">
            <v>0.37297796486405221</v>
          </cell>
          <cell r="H240">
            <v>0.39428404345446505</v>
          </cell>
          <cell r="I240">
            <v>0.39431571785452885</v>
          </cell>
          <cell r="J240">
            <v>0.40152790937048499</v>
          </cell>
          <cell r="K240">
            <v>0.39843709449522768</v>
          </cell>
          <cell r="L240">
            <v>0.40685095832016838</v>
          </cell>
          <cell r="M240">
            <v>0.41370682938182407</v>
          </cell>
          <cell r="N240">
            <v>0.41471230675341014</v>
          </cell>
          <cell r="O240">
            <v>0.41877884491208039</v>
          </cell>
          <cell r="P240">
            <v>0.41623856363558265</v>
          </cell>
          <cell r="Q240">
            <v>0.41698606864445042</v>
          </cell>
        </row>
        <row r="241">
          <cell r="B241" t="str">
            <v>AFILIACIONES NUEVAS POR AHORRO VOLUNTARIO</v>
          </cell>
          <cell r="C241" t="str">
            <v>No.</v>
          </cell>
          <cell r="D241" t="str">
            <v>Previsto</v>
          </cell>
          <cell r="E241">
            <v>578588</v>
          </cell>
          <cell r="F241">
            <v>43394</v>
          </cell>
          <cell r="G241">
            <v>101253</v>
          </cell>
          <cell r="H241">
            <v>170684</v>
          </cell>
          <cell r="I241">
            <v>216971</v>
          </cell>
          <cell r="J241">
            <v>263258</v>
          </cell>
          <cell r="K241">
            <v>309545</v>
          </cell>
          <cell r="L241">
            <v>355832</v>
          </cell>
          <cell r="M241">
            <v>402119</v>
          </cell>
          <cell r="N241">
            <v>448406</v>
          </cell>
          <cell r="O241">
            <v>494693</v>
          </cell>
          <cell r="P241">
            <v>540980</v>
          </cell>
          <cell r="Q241">
            <v>578588</v>
          </cell>
        </row>
        <row r="242">
          <cell r="D242" t="str">
            <v>Real</v>
          </cell>
          <cell r="E242">
            <v>206408</v>
          </cell>
          <cell r="F242">
            <v>23500</v>
          </cell>
          <cell r="G242">
            <v>42435</v>
          </cell>
          <cell r="H242">
            <v>57819</v>
          </cell>
          <cell r="I242">
            <v>68636</v>
          </cell>
          <cell r="J242">
            <v>84610</v>
          </cell>
          <cell r="K242">
            <v>101233</v>
          </cell>
          <cell r="L242">
            <v>126809</v>
          </cell>
          <cell r="M242">
            <v>151733</v>
          </cell>
          <cell r="N242">
            <v>171648</v>
          </cell>
          <cell r="O242">
            <v>186449</v>
          </cell>
          <cell r="P242">
            <v>197841</v>
          </cell>
          <cell r="Q242">
            <v>206408</v>
          </cell>
        </row>
        <row r="243">
          <cell r="D243" t="str">
            <v>Cumplimiento</v>
          </cell>
          <cell r="E243">
            <v>0.3567443500383693</v>
          </cell>
          <cell r="F243">
            <v>0.54154952297552661</v>
          </cell>
          <cell r="G243">
            <v>0.41909869337204825</v>
          </cell>
          <cell r="H243">
            <v>0.33874879895010662</v>
          </cell>
          <cell r="I243">
            <v>0.31633720635476631</v>
          </cell>
          <cell r="J243">
            <v>0.32139574106010071</v>
          </cell>
          <cell r="K243">
            <v>0.32703807200891633</v>
          </cell>
          <cell r="L243">
            <v>0.35637323231187751</v>
          </cell>
          <cell r="M243">
            <v>0.37733357538440115</v>
          </cell>
          <cell r="N243">
            <v>0.38279594831469693</v>
          </cell>
          <cell r="O243">
            <v>0.37689839961349764</v>
          </cell>
          <cell r="P243">
            <v>0.36570852896595069</v>
          </cell>
          <cell r="Q243">
            <v>0.3567443500383693</v>
          </cell>
        </row>
        <row r="244">
          <cell r="B244" t="str">
            <v>SOLICITUDES RADICADAS CRÉDITO HIPOTECARIO - CESANTIAS</v>
          </cell>
          <cell r="C244" t="str">
            <v>No.</v>
          </cell>
          <cell r="D244" t="str">
            <v>Previsto</v>
          </cell>
          <cell r="E244">
            <v>100377</v>
          </cell>
          <cell r="F244">
            <v>8030</v>
          </cell>
          <cell r="G244">
            <v>17064</v>
          </cell>
          <cell r="H244">
            <v>27102</v>
          </cell>
          <cell r="I244">
            <v>36136</v>
          </cell>
          <cell r="J244">
            <v>45170</v>
          </cell>
          <cell r="K244">
            <v>53200</v>
          </cell>
          <cell r="L244">
            <v>61230</v>
          </cell>
          <cell r="M244">
            <v>69260</v>
          </cell>
          <cell r="N244">
            <v>77290</v>
          </cell>
          <cell r="O244">
            <v>85320</v>
          </cell>
          <cell r="P244">
            <v>93350</v>
          </cell>
          <cell r="Q244">
            <v>100377</v>
          </cell>
        </row>
        <row r="245">
          <cell r="D245" t="str">
            <v>Real</v>
          </cell>
          <cell r="E245">
            <v>44916</v>
          </cell>
          <cell r="F245">
            <v>2893</v>
          </cell>
          <cell r="G245">
            <v>6070</v>
          </cell>
          <cell r="H245">
            <v>10017</v>
          </cell>
          <cell r="I245">
            <v>12502</v>
          </cell>
          <cell r="J245">
            <v>17142</v>
          </cell>
          <cell r="K245">
            <v>20799</v>
          </cell>
          <cell r="L245">
            <v>25899</v>
          </cell>
          <cell r="M245">
            <v>30665</v>
          </cell>
          <cell r="N245">
            <v>35546</v>
          </cell>
          <cell r="O245">
            <v>39230</v>
          </cell>
          <cell r="P245">
            <v>42158</v>
          </cell>
          <cell r="Q245">
            <v>44916</v>
          </cell>
        </row>
        <row r="246">
          <cell r="D246" t="str">
            <v>Cumplimiento</v>
          </cell>
          <cell r="E246">
            <v>0.44747302668938105</v>
          </cell>
          <cell r="F246">
            <v>0.36027397260273974</v>
          </cell>
          <cell r="G246">
            <v>0.35571964369432724</v>
          </cell>
          <cell r="H246">
            <v>0.36960371928270974</v>
          </cell>
          <cell r="I246">
            <v>0.34597077706442331</v>
          </cell>
          <cell r="J246">
            <v>0.37949966792118661</v>
          </cell>
          <cell r="K246">
            <v>0.39095864661654134</v>
          </cell>
          <cell r="L246">
            <v>0.42297893189612934</v>
          </cell>
          <cell r="M246">
            <v>0.44275194917701416</v>
          </cell>
          <cell r="N246">
            <v>0.45990425669556217</v>
          </cell>
          <cell r="O246">
            <v>0.45979840600093763</v>
          </cell>
          <cell r="P246">
            <v>0.45161221210498126</v>
          </cell>
          <cell r="Q246">
            <v>0.44747302668938105</v>
          </cell>
        </row>
        <row r="247">
          <cell r="B247" t="str">
            <v>SOLICITUDES RADICADAS CRÉDITO HIPOTECARIO - AHORRO VOLUNTARIO</v>
          </cell>
          <cell r="C247" t="str">
            <v>No.</v>
          </cell>
          <cell r="D247" t="str">
            <v>Previsto</v>
          </cell>
          <cell r="E247">
            <v>66923</v>
          </cell>
          <cell r="F247">
            <v>5354</v>
          </cell>
          <cell r="G247">
            <v>11377</v>
          </cell>
          <cell r="H247">
            <v>18069</v>
          </cell>
          <cell r="I247">
            <v>24092</v>
          </cell>
          <cell r="J247">
            <v>30115</v>
          </cell>
          <cell r="K247">
            <v>35469</v>
          </cell>
          <cell r="L247">
            <v>40823</v>
          </cell>
          <cell r="M247">
            <v>46177</v>
          </cell>
          <cell r="N247">
            <v>51531</v>
          </cell>
          <cell r="O247">
            <v>56885</v>
          </cell>
          <cell r="P247">
            <v>62239</v>
          </cell>
          <cell r="Q247">
            <v>66923</v>
          </cell>
        </row>
        <row r="248">
          <cell r="D248" t="str">
            <v>Real</v>
          </cell>
          <cell r="E248">
            <v>32005</v>
          </cell>
          <cell r="F248">
            <v>1929</v>
          </cell>
          <cell r="G248">
            <v>4547</v>
          </cell>
          <cell r="H248">
            <v>7385</v>
          </cell>
          <cell r="I248">
            <v>9277</v>
          </cell>
          <cell r="J248">
            <v>12284</v>
          </cell>
          <cell r="K248">
            <v>14740</v>
          </cell>
          <cell r="L248">
            <v>17861</v>
          </cell>
          <cell r="M248">
            <v>21093</v>
          </cell>
          <cell r="N248">
            <v>24156</v>
          </cell>
          <cell r="O248">
            <v>27089</v>
          </cell>
          <cell r="P248">
            <v>29912</v>
          </cell>
          <cell r="Q248">
            <v>32005</v>
          </cell>
        </row>
        <row r="249">
          <cell r="D249" t="str">
            <v>Cumplimiento</v>
          </cell>
          <cell r="E249">
            <v>0.47823618188066885</v>
          </cell>
          <cell r="F249">
            <v>0.36029137093761676</v>
          </cell>
          <cell r="G249">
            <v>0.39966599279247605</v>
          </cell>
          <cell r="H249">
            <v>0.4087110520781449</v>
          </cell>
          <cell r="I249">
            <v>0.38506558193591234</v>
          </cell>
          <cell r="J249">
            <v>0.40790303835298025</v>
          </cell>
          <cell r="K249">
            <v>0.41557416335391467</v>
          </cell>
          <cell r="L249">
            <v>0.43752296499522331</v>
          </cell>
          <cell r="M249">
            <v>0.45678584576737336</v>
          </cell>
          <cell r="N249">
            <v>0.46876637363916868</v>
          </cell>
          <cell r="O249">
            <v>0.47620638129559639</v>
          </cell>
          <cell r="P249">
            <v>0.48059898134610129</v>
          </cell>
          <cell r="Q249">
            <v>0.47823618188066885</v>
          </cell>
        </row>
        <row r="250">
          <cell r="B250" t="str">
            <v>SOLICITUDES RADICADAS CRÉDITO EDUCATIVO</v>
          </cell>
          <cell r="C250" t="str">
            <v>No.</v>
          </cell>
          <cell r="D250" t="str">
            <v>Previsto</v>
          </cell>
          <cell r="E250">
            <v>5000</v>
          </cell>
          <cell r="F250">
            <v>350</v>
          </cell>
          <cell r="G250">
            <v>500</v>
          </cell>
          <cell r="H250">
            <v>650</v>
          </cell>
          <cell r="I250">
            <v>800</v>
          </cell>
          <cell r="J250">
            <v>950</v>
          </cell>
          <cell r="K250">
            <v>2050</v>
          </cell>
          <cell r="L250">
            <v>2800</v>
          </cell>
          <cell r="M250">
            <v>2950</v>
          </cell>
          <cell r="N250">
            <v>3100</v>
          </cell>
          <cell r="O250">
            <v>3250</v>
          </cell>
          <cell r="P250">
            <v>4350</v>
          </cell>
          <cell r="Q250">
            <v>5000</v>
          </cell>
        </row>
        <row r="251">
          <cell r="D251" t="str">
            <v>Real</v>
          </cell>
          <cell r="E251">
            <v>2559</v>
          </cell>
          <cell r="F251">
            <v>284</v>
          </cell>
          <cell r="G251">
            <v>400</v>
          </cell>
          <cell r="H251">
            <v>456</v>
          </cell>
          <cell r="I251">
            <v>553</v>
          </cell>
          <cell r="J251">
            <v>698</v>
          </cell>
          <cell r="K251">
            <v>1103</v>
          </cell>
          <cell r="L251">
            <v>1556</v>
          </cell>
          <cell r="M251">
            <v>1882</v>
          </cell>
          <cell r="N251">
            <v>1940</v>
          </cell>
          <cell r="O251">
            <v>2029</v>
          </cell>
          <cell r="P251">
            <v>2123</v>
          </cell>
          <cell r="Q251">
            <v>2559</v>
          </cell>
        </row>
        <row r="252">
          <cell r="D252" t="str">
            <v>Cumplimiento</v>
          </cell>
          <cell r="E252">
            <v>0.51180000000000003</v>
          </cell>
          <cell r="F252">
            <v>0.81142857142857139</v>
          </cell>
          <cell r="G252">
            <v>0.8</v>
          </cell>
          <cell r="H252">
            <v>0.70153846153846156</v>
          </cell>
          <cell r="I252">
            <v>0.69125000000000003</v>
          </cell>
          <cell r="J252">
            <v>0.73473684210526313</v>
          </cell>
          <cell r="K252">
            <v>0.53804878048780491</v>
          </cell>
          <cell r="L252">
            <v>0.55571428571428572</v>
          </cell>
          <cell r="M252">
            <v>0.6379661016949153</v>
          </cell>
          <cell r="N252">
            <v>0.62580645161290327</v>
          </cell>
          <cell r="O252">
            <v>0.62430769230769234</v>
          </cell>
          <cell r="P252">
            <v>0.48804597701149427</v>
          </cell>
          <cell r="Q252">
            <v>0.51180000000000003</v>
          </cell>
        </row>
        <row r="253">
          <cell r="B253" t="str">
            <v>EDUCATIVO</v>
          </cell>
        </row>
        <row r="254">
          <cell r="B254" t="str">
            <v>EDUCATIVO</v>
          </cell>
        </row>
        <row r="255">
          <cell r="B255" t="str">
            <v>RECAUDO EDUCATIVO</v>
          </cell>
          <cell r="C255" t="str">
            <v>No.</v>
          </cell>
          <cell r="D255" t="str">
            <v>Previsto</v>
          </cell>
          <cell r="E255">
            <v>9496.1862416069544</v>
          </cell>
          <cell r="F255">
            <v>657.13773363378834</v>
          </cell>
          <cell r="G255">
            <v>1340.8303257075877</v>
          </cell>
          <cell r="H255">
            <v>2046.4712758987275</v>
          </cell>
          <cell r="I255">
            <v>2765.0138560695027</v>
          </cell>
          <cell r="J255">
            <v>3504.6136606906939</v>
          </cell>
          <cell r="K255">
            <v>4263.6317010447992</v>
          </cell>
          <cell r="L255">
            <v>5046.3232019725447</v>
          </cell>
          <cell r="M255">
            <v>5864.5387651972278</v>
          </cell>
          <cell r="N255">
            <v>6718.4078970010187</v>
          </cell>
          <cell r="O255">
            <v>7606.9388729270713</v>
          </cell>
          <cell r="P255">
            <v>8532.0444150801322</v>
          </cell>
          <cell r="Q255">
            <v>9496.1862416069544</v>
          </cell>
        </row>
        <row r="256">
          <cell r="D256" t="str">
            <v>Real</v>
          </cell>
          <cell r="E256">
            <v>7289.4898541599996</v>
          </cell>
          <cell r="F256">
            <v>486.37384300000002</v>
          </cell>
          <cell r="G256">
            <v>1284.5449860000001</v>
          </cell>
          <cell r="H256">
            <v>2355.9275195999999</v>
          </cell>
          <cell r="I256">
            <v>2775.6337586</v>
          </cell>
          <cell r="J256">
            <v>3301.8088235999999</v>
          </cell>
          <cell r="K256">
            <v>3824.74717164</v>
          </cell>
          <cell r="L256">
            <v>4353.6225246399999</v>
          </cell>
          <cell r="M256">
            <v>4884.3787981599999</v>
          </cell>
          <cell r="N256">
            <v>5475.0326891599998</v>
          </cell>
          <cell r="O256">
            <v>6084.3444421599997</v>
          </cell>
          <cell r="P256">
            <v>6677.1368781599995</v>
          </cell>
          <cell r="Q256">
            <v>7289.4898541599996</v>
          </cell>
        </row>
        <row r="257">
          <cell r="D257" t="str">
            <v>Cumplimiento</v>
          </cell>
          <cell r="E257">
            <v>0.76762288235476572</v>
          </cell>
          <cell r="F257">
            <v>0.74013987952036842</v>
          </cell>
          <cell r="G257">
            <v>0.95802202662899616</v>
          </cell>
          <cell r="H257">
            <v>1.1512145551934863</v>
          </cell>
          <cell r="I257">
            <v>1.0038408134943648</v>
          </cell>
          <cell r="J257">
            <v>0.94213204172390141</v>
          </cell>
          <cell r="K257">
            <v>0.89706321742160544</v>
          </cell>
          <cell r="L257">
            <v>0.86273160683370886</v>
          </cell>
          <cell r="M257">
            <v>0.83286665733136056</v>
          </cell>
          <cell r="N257">
            <v>0.81493008062281536</v>
          </cell>
          <cell r="O257">
            <v>0.79984137427658952</v>
          </cell>
          <cell r="P257">
            <v>0.78259518508346726</v>
          </cell>
          <cell r="Q257">
            <v>0.76762288235476572</v>
          </cell>
        </row>
        <row r="258">
          <cell r="B258" t="str">
            <v>EJECUCION GASTO EDUCATIVO</v>
          </cell>
        </row>
        <row r="259">
          <cell r="B259" t="str">
            <v>EJECUCION GASTO EDUCATIVO</v>
          </cell>
        </row>
        <row r="260">
          <cell r="B260" t="str">
            <v>GASTO EDUCATIVO</v>
          </cell>
          <cell r="C260" t="str">
            <v>No.</v>
          </cell>
          <cell r="D260" t="str">
            <v>Previsto</v>
          </cell>
          <cell r="E260">
            <v>18927.000000311396</v>
          </cell>
          <cell r="F260">
            <v>1539.6381650359992</v>
          </cell>
          <cell r="G260">
            <v>2697.4980169951195</v>
          </cell>
          <cell r="H260">
            <v>3736.5277573893263</v>
          </cell>
          <cell r="I260">
            <v>4713.3875678409595</v>
          </cell>
          <cell r="J260">
            <v>5921.6452778956054</v>
          </cell>
          <cell r="K260">
            <v>8103.3169153517665</v>
          </cell>
          <cell r="L260">
            <v>10677.387668626377</v>
          </cell>
          <cell r="M260">
            <v>11859.78596649368</v>
          </cell>
          <cell r="N260">
            <v>12861.233646508346</v>
          </cell>
          <cell r="O260">
            <v>13798.94883708582</v>
          </cell>
          <cell r="P260">
            <v>15540.025515002153</v>
          </cell>
          <cell r="Q260">
            <v>18927.000000311396</v>
          </cell>
        </row>
        <row r="261">
          <cell r="D261" t="str">
            <v>Real</v>
          </cell>
          <cell r="E261">
            <v>7042.5376820000001</v>
          </cell>
          <cell r="F261">
            <v>951.33315700000003</v>
          </cell>
          <cell r="G261">
            <v>1197.700186</v>
          </cell>
          <cell r="H261">
            <v>1280.3575920000001</v>
          </cell>
          <cell r="I261">
            <v>1323.3838540000002</v>
          </cell>
          <cell r="J261">
            <v>1591.9913280000001</v>
          </cell>
          <cell r="K261">
            <v>2939.3151420000004</v>
          </cell>
          <cell r="L261">
            <v>4454.2163990000008</v>
          </cell>
          <cell r="M261">
            <v>4717.5423520000004</v>
          </cell>
          <cell r="N261">
            <v>4829.6452660000004</v>
          </cell>
          <cell r="O261">
            <v>4871.0876120000003</v>
          </cell>
          <cell r="P261">
            <v>5094.8558700000003</v>
          </cell>
          <cell r="Q261">
            <v>7042.5376820000001</v>
          </cell>
        </row>
        <row r="262">
          <cell r="D262" t="str">
            <v>Cumplimiento</v>
          </cell>
          <cell r="E262">
            <v>0.37208948496244165</v>
          </cell>
          <cell r="F262">
            <v>0.61789398223819447</v>
          </cell>
          <cell r="G262">
            <v>0.44400410248834188</v>
          </cell>
          <cell r="H262">
            <v>0.34265972987032561</v>
          </cell>
          <cell r="I262">
            <v>0.28077127860847578</v>
          </cell>
          <cell r="J262">
            <v>0.26884273766660866</v>
          </cell>
          <cell r="K262">
            <v>0.36272987625986292</v>
          </cell>
          <cell r="L262">
            <v>0.4171634989041309</v>
          </cell>
          <cell r="M262">
            <v>0.39777634818436197</v>
          </cell>
          <cell r="N262">
            <v>0.37551959623338194</v>
          </cell>
          <cell r="O262">
            <v>0.35300425195494228</v>
          </cell>
          <cell r="P262">
            <v>0.32785376478831957</v>
          </cell>
          <cell r="Q262">
            <v>0.37208948496244165</v>
          </cell>
        </row>
        <row r="264">
          <cell r="B264" t="str">
            <v>INDICADOR DE CARTERA EDUCATIVA</v>
          </cell>
          <cell r="C264" t="str">
            <v>No.</v>
          </cell>
          <cell r="D264" t="str">
            <v>Previsto</v>
          </cell>
          <cell r="E264">
            <v>0.108</v>
          </cell>
          <cell r="F264">
            <v>0.1114</v>
          </cell>
          <cell r="G264">
            <v>0.11</v>
          </cell>
          <cell r="H264">
            <v>8.9899999999999994E-2</v>
          </cell>
          <cell r="I264">
            <v>0.1046</v>
          </cell>
          <cell r="J264">
            <v>0.11169999999999999</v>
          </cell>
          <cell r="K264">
            <v>0.105</v>
          </cell>
          <cell r="L264">
            <v>9.9199999999999997E-2</v>
          </cell>
          <cell r="M264">
            <v>0.10630000000000001</v>
          </cell>
          <cell r="N264">
            <v>0.1163</v>
          </cell>
          <cell r="O264">
            <v>0.12759999999999999</v>
          </cell>
          <cell r="P264">
            <v>0.1255</v>
          </cell>
          <cell r="Q264">
            <v>0.108</v>
          </cell>
        </row>
        <row r="265">
          <cell r="D265" t="str">
            <v>Real</v>
          </cell>
          <cell r="E265">
            <v>0.13390209852606846</v>
          </cell>
          <cell r="F265">
            <v>0.10707303403899504</v>
          </cell>
          <cell r="G265">
            <v>0.13584572470385139</v>
          </cell>
          <cell r="H265">
            <v>0.12235331910383573</v>
          </cell>
          <cell r="I265">
            <v>0.16154220208887365</v>
          </cell>
          <cell r="J265">
            <v>0.16972860370963189</v>
          </cell>
          <cell r="K265">
            <v>0.158866967551478</v>
          </cell>
          <cell r="L265">
            <v>0.12274772634851382</v>
          </cell>
          <cell r="M265">
            <v>0.13727292476284728</v>
          </cell>
          <cell r="N265">
            <v>0.13365314598020309</v>
          </cell>
          <cell r="O265">
            <v>0.17131983527439515</v>
          </cell>
          <cell r="P265">
            <v>0.16512004163675981</v>
          </cell>
          <cell r="Q265">
            <v>0.13390209852606846</v>
          </cell>
        </row>
        <row r="266">
          <cell r="D266" t="str">
            <v>Cumplimiento</v>
          </cell>
          <cell r="E266">
            <v>0.80655942803595593</v>
          </cell>
          <cell r="F266">
            <v>1.0404113509983206</v>
          </cell>
          <cell r="G266">
            <v>0.8097420823496948</v>
          </cell>
          <cell r="H266">
            <v>0.73475734584450403</v>
          </cell>
          <cell r="I266">
            <v>0.64750881594676746</v>
          </cell>
          <cell r="J266">
            <v>0.65810946156779793</v>
          </cell>
          <cell r="K266">
            <v>0.66093034705894183</v>
          </cell>
          <cell r="L266">
            <v>0.80816160878079735</v>
          </cell>
          <cell r="M266">
            <v>0.77436974686482352</v>
          </cell>
          <cell r="N266">
            <v>0.87016283191139054</v>
          </cell>
          <cell r="O266">
            <v>0.74480575933095494</v>
          </cell>
          <cell r="P266">
            <v>0.76005310291818984</v>
          </cell>
          <cell r="Q266">
            <v>0.80655942803595593</v>
          </cell>
        </row>
      </sheetData>
      <sheetData sheetId="6">
        <row r="1">
          <cell r="F1">
            <v>40909</v>
          </cell>
          <cell r="G1">
            <v>40940</v>
          </cell>
          <cell r="H1">
            <v>40969</v>
          </cell>
          <cell r="I1">
            <v>41000</v>
          </cell>
          <cell r="J1">
            <v>41030</v>
          </cell>
          <cell r="K1">
            <v>41061</v>
          </cell>
          <cell r="L1">
            <v>41091</v>
          </cell>
          <cell r="M1">
            <v>41122</v>
          </cell>
          <cell r="N1">
            <v>41153</v>
          </cell>
          <cell r="O1">
            <v>41183</v>
          </cell>
          <cell r="P1">
            <v>41214</v>
          </cell>
          <cell r="Q1">
            <v>41244</v>
          </cell>
        </row>
        <row r="4">
          <cell r="B4" t="str">
            <v>AREA</v>
          </cell>
          <cell r="C4" t="str">
            <v>UNIDAD MEDIDA</v>
          </cell>
          <cell r="D4" t="str">
            <v>CONCEPTO</v>
          </cell>
          <cell r="E4" t="str">
            <v>META / ACUMULADO</v>
          </cell>
          <cell r="F4" t="str">
            <v>ENE</v>
          </cell>
          <cell r="G4" t="str">
            <v>FEB</v>
          </cell>
          <cell r="H4" t="str">
            <v>MAR</v>
          </cell>
          <cell r="I4" t="str">
            <v>ABR</v>
          </cell>
          <cell r="J4" t="str">
            <v>MAY</v>
          </cell>
          <cell r="K4" t="str">
            <v>JUN</v>
          </cell>
          <cell r="L4" t="str">
            <v>JUL</v>
          </cell>
          <cell r="M4" t="str">
            <v>AGO</v>
          </cell>
          <cell r="N4" t="str">
            <v>SEP</v>
          </cell>
          <cell r="O4" t="str">
            <v>OCT</v>
          </cell>
          <cell r="P4" t="str">
            <v>NOV</v>
          </cell>
          <cell r="Q4" t="str">
            <v>DIC</v>
          </cell>
        </row>
        <row r="6">
          <cell r="B6" t="str">
            <v>CARTERA</v>
          </cell>
        </row>
        <row r="7">
          <cell r="B7" t="str">
            <v>RECAUDO BANCOS TESORERIA (1)</v>
          </cell>
          <cell r="C7" t="str">
            <v>M$</v>
          </cell>
          <cell r="D7" t="str">
            <v>Previsto</v>
          </cell>
          <cell r="E7">
            <v>665852.70423999999</v>
          </cell>
          <cell r="F7">
            <v>42306.637683000001</v>
          </cell>
          <cell r="G7">
            <v>100545.88451599999</v>
          </cell>
          <cell r="H7">
            <v>147564.76032599999</v>
          </cell>
          <cell r="I7">
            <v>195192.908107</v>
          </cell>
          <cell r="J7">
            <v>245094.34342699999</v>
          </cell>
          <cell r="K7">
            <v>297630.45032900001</v>
          </cell>
          <cell r="L7">
            <v>351652.98836200003</v>
          </cell>
          <cell r="M7">
            <v>408203.38746700005</v>
          </cell>
          <cell r="N7">
            <v>467957.30609800003</v>
          </cell>
          <cell r="O7">
            <v>530504.88086799998</v>
          </cell>
          <cell r="P7">
            <v>595368.14758999995</v>
          </cell>
          <cell r="Q7">
            <v>665852.70423999999</v>
          </cell>
        </row>
        <row r="8">
          <cell r="C8" t="str">
            <v>M $</v>
          </cell>
          <cell r="D8" t="str">
            <v>Real</v>
          </cell>
          <cell r="E8">
            <v>638716.75723843009</v>
          </cell>
          <cell r="F8">
            <v>51284.082863180003</v>
          </cell>
          <cell r="G8">
            <v>96991.493434620003</v>
          </cell>
          <cell r="H8">
            <v>145063.98636502001</v>
          </cell>
          <cell r="I8">
            <v>189538.03990984999</v>
          </cell>
          <cell r="J8">
            <v>243914.01945794001</v>
          </cell>
          <cell r="K8">
            <v>296274.90364147001</v>
          </cell>
          <cell r="L8">
            <v>351886.47672673</v>
          </cell>
          <cell r="M8">
            <v>409086.86472244002</v>
          </cell>
          <cell r="N8">
            <v>463705.75455672003</v>
          </cell>
          <cell r="O8">
            <v>522323.50475902006</v>
          </cell>
          <cell r="P8">
            <v>578887.03614829003</v>
          </cell>
          <cell r="Q8">
            <v>638716.75723843009</v>
          </cell>
        </row>
        <row r="9">
          <cell r="D9" t="str">
            <v>Cumplimiento</v>
          </cell>
          <cell r="E9">
            <v>0.95924632155313883</v>
          </cell>
          <cell r="F9">
            <v>1.2121994484044614</v>
          </cell>
          <cell r="G9">
            <v>0.96464906446952214</v>
          </cell>
          <cell r="H9">
            <v>0.98305304087876222</v>
          </cell>
          <cell r="I9">
            <v>0.97102933578893069</v>
          </cell>
          <cell r="J9">
            <v>0.99518420558974863</v>
          </cell>
          <cell r="K9">
            <v>0.99544553762549637</v>
          </cell>
          <cell r="L9">
            <v>1.000663973782272</v>
          </cell>
          <cell r="M9">
            <v>1.0021643065260242</v>
          </cell>
          <cell r="N9">
            <v>0.99091465933776945</v>
          </cell>
          <cell r="O9">
            <v>0.98457813225847468</v>
          </cell>
          <cell r="P9">
            <v>0.97231778100923927</v>
          </cell>
          <cell r="Q9">
            <v>0.95924632155313883</v>
          </cell>
        </row>
        <row r="10">
          <cell r="B10" t="str">
            <v>RECAUDO POR ABONOS DE CESANTIAS (2)</v>
          </cell>
          <cell r="C10" t="str">
            <v>M$</v>
          </cell>
          <cell r="D10" t="str">
            <v>Previsto</v>
          </cell>
          <cell r="E10">
            <v>152140.04146299997</v>
          </cell>
          <cell r="F10">
            <v>19135.470583999999</v>
          </cell>
          <cell r="G10">
            <v>102881.381991</v>
          </cell>
          <cell r="H10">
            <v>119361.203723</v>
          </cell>
          <cell r="I10">
            <v>126441.07911399999</v>
          </cell>
          <cell r="J10">
            <v>133946.82347599999</v>
          </cell>
          <cell r="K10">
            <v>138387.65147799999</v>
          </cell>
          <cell r="L10">
            <v>141019.70050599999</v>
          </cell>
          <cell r="M10">
            <v>143560.33848599999</v>
          </cell>
          <cell r="N10">
            <v>146908.89549199998</v>
          </cell>
          <cell r="O10">
            <v>148596.63482899999</v>
          </cell>
          <cell r="P10">
            <v>150472.05603099999</v>
          </cell>
          <cell r="Q10">
            <v>152140.04146299997</v>
          </cell>
        </row>
        <row r="11">
          <cell r="C11" t="str">
            <v>M $</v>
          </cell>
          <cell r="D11" t="str">
            <v>Real</v>
          </cell>
          <cell r="E11">
            <v>137393.766153</v>
          </cell>
          <cell r="F11">
            <v>22462.296354999999</v>
          </cell>
          <cell r="G11">
            <v>98081.140008000002</v>
          </cell>
          <cell r="H11">
            <v>114770.69446500001</v>
          </cell>
          <cell r="I11">
            <v>119444.703853</v>
          </cell>
          <cell r="J11">
            <v>123754.60024700001</v>
          </cell>
          <cell r="K11">
            <v>126089.49552900001</v>
          </cell>
          <cell r="L11">
            <v>128103.34926900001</v>
          </cell>
          <cell r="M11">
            <v>132294.44789800001</v>
          </cell>
          <cell r="N11">
            <v>133609.681725</v>
          </cell>
          <cell r="O11">
            <v>135102.481615</v>
          </cell>
          <cell r="P11">
            <v>136303.72919899999</v>
          </cell>
          <cell r="Q11">
            <v>137393.766153</v>
          </cell>
        </row>
        <row r="12">
          <cell r="D12" t="str">
            <v>Cumplimiento</v>
          </cell>
          <cell r="E12">
            <v>0.90307433093748546</v>
          </cell>
          <cell r="F12">
            <v>1.1738564910852887</v>
          </cell>
          <cell r="G12">
            <v>0.95334197606890703</v>
          </cell>
          <cell r="H12">
            <v>0.96154102744596037</v>
          </cell>
          <cell r="I12">
            <v>0.94466691276264714</v>
          </cell>
          <cell r="J12">
            <v>0.92390843646377196</v>
          </cell>
          <cell r="K12">
            <v>0.91113256264085773</v>
          </cell>
          <cell r="L12">
            <v>0.90840746937729866</v>
          </cell>
          <cell r="M12">
            <v>0.92152504858367534</v>
          </cell>
          <cell r="N12">
            <v>0.90947305319762484</v>
          </cell>
          <cell r="O12">
            <v>0.90918937545571865</v>
          </cell>
          <cell r="P12">
            <v>0.90584081054171905</v>
          </cell>
          <cell r="Q12">
            <v>0.90307433093748546</v>
          </cell>
        </row>
        <row r="13">
          <cell r="B13" t="str">
            <v>RECAUDO DE CARTERA (1+2)</v>
          </cell>
          <cell r="C13" t="str">
            <v>M$</v>
          </cell>
          <cell r="D13" t="str">
            <v>Previsto</v>
          </cell>
          <cell r="E13">
            <v>817992.74570300011</v>
          </cell>
          <cell r="F13">
            <v>61442.108267000003</v>
          </cell>
          <cell r="G13">
            <v>203427.26650700002</v>
          </cell>
          <cell r="H13">
            <v>266925.964049</v>
          </cell>
          <cell r="I13">
            <v>321633.98722100002</v>
          </cell>
          <cell r="J13">
            <v>379041.16690300003</v>
          </cell>
          <cell r="K13">
            <v>436018.10180700006</v>
          </cell>
          <cell r="L13">
            <v>492672.68886800006</v>
          </cell>
          <cell r="M13">
            <v>551763.72595300002</v>
          </cell>
          <cell r="N13">
            <v>614866.20159000007</v>
          </cell>
          <cell r="O13">
            <v>679101.51569700008</v>
          </cell>
          <cell r="P13">
            <v>745840.20362100005</v>
          </cell>
          <cell r="Q13">
            <v>817992.74570300011</v>
          </cell>
        </row>
        <row r="14">
          <cell r="B14" t="str">
            <v>RECAUDO DE CARTERA</v>
          </cell>
          <cell r="C14" t="str">
            <v>M $</v>
          </cell>
          <cell r="D14" t="str">
            <v>Real</v>
          </cell>
          <cell r="E14">
            <v>776110.52339143003</v>
          </cell>
          <cell r="F14">
            <v>73746.379218179994</v>
          </cell>
          <cell r="G14">
            <v>195072.63344261999</v>
          </cell>
          <cell r="H14">
            <v>259834.68083001999</v>
          </cell>
          <cell r="I14">
            <v>308982.74376284995</v>
          </cell>
          <cell r="J14">
            <v>367668.61970494001</v>
          </cell>
          <cell r="K14">
            <v>422364.39917047002</v>
          </cell>
          <cell r="L14">
            <v>479989.82599573</v>
          </cell>
          <cell r="M14">
            <v>541381.31262044003</v>
          </cell>
          <cell r="N14">
            <v>597315.43628172006</v>
          </cell>
          <cell r="O14">
            <v>657425.98637402011</v>
          </cell>
          <cell r="P14">
            <v>715190.76534729009</v>
          </cell>
          <cell r="Q14">
            <v>776110.52339143003</v>
          </cell>
        </row>
        <row r="15">
          <cell r="D15" t="str">
            <v>Cumplimiento</v>
          </cell>
          <cell r="E15">
            <v>0.94879878515844829</v>
          </cell>
          <cell r="F15">
            <v>1.2002579549795251</v>
          </cell>
          <cell r="G15">
            <v>0.95893061334483132</v>
          </cell>
          <cell r="H15">
            <v>0.97343352024878982</v>
          </cell>
          <cell r="I15">
            <v>0.96066571332383111</v>
          </cell>
          <cell r="J15">
            <v>0.96999653813072406</v>
          </cell>
          <cell r="K15">
            <v>0.96868546837861846</v>
          </cell>
          <cell r="L15">
            <v>0.97425702061664687</v>
          </cell>
          <cell r="M15">
            <v>0.98118322600017316</v>
          </cell>
          <cell r="N15">
            <v>0.97145596023509673</v>
          </cell>
          <cell r="O15">
            <v>0.96808204838015544</v>
          </cell>
          <cell r="P15">
            <v>0.95890615962385883</v>
          </cell>
          <cell r="Q15">
            <v>0.94879878515844829</v>
          </cell>
        </row>
        <row r="16">
          <cell r="B16" t="str">
            <v>SALDO DE CARTERA BRUTA</v>
          </cell>
          <cell r="C16" t="str">
            <v>M $</v>
          </cell>
          <cell r="D16" t="str">
            <v>Previsto</v>
          </cell>
          <cell r="E16">
            <v>44258272</v>
          </cell>
          <cell r="F16">
            <v>3356106</v>
          </cell>
          <cell r="G16">
            <v>6697212</v>
          </cell>
          <cell r="H16">
            <v>10093318</v>
          </cell>
          <cell r="I16">
            <v>13569424</v>
          </cell>
          <cell r="J16">
            <v>17125530</v>
          </cell>
          <cell r="K16">
            <v>20761636</v>
          </cell>
          <cell r="L16">
            <v>24477742</v>
          </cell>
          <cell r="M16">
            <v>28273848</v>
          </cell>
          <cell r="N16">
            <v>32149954</v>
          </cell>
          <cell r="O16">
            <v>36106060</v>
          </cell>
          <cell r="P16">
            <v>40142166</v>
          </cell>
          <cell r="Q16">
            <v>44258272</v>
          </cell>
        </row>
        <row r="17">
          <cell r="D17" t="str">
            <v>Real</v>
          </cell>
          <cell r="E17">
            <v>42527123.155886099</v>
          </cell>
          <cell r="F17">
            <v>3295293.0090407599</v>
          </cell>
          <cell r="G17">
            <v>6611225.9399868995</v>
          </cell>
          <cell r="H17">
            <v>9987975.1483747903</v>
          </cell>
          <cell r="I17">
            <v>13406632.819595201</v>
          </cell>
          <cell r="J17">
            <v>16873443.53921764</v>
          </cell>
          <cell r="K17">
            <v>422364.39917047002</v>
          </cell>
          <cell r="L17">
            <v>23955194.217063107</v>
          </cell>
          <cell r="M17">
            <v>27567689.709410436</v>
          </cell>
          <cell r="N17">
            <v>31209065.937744886</v>
          </cell>
          <cell r="O17">
            <v>34910282.604403608</v>
          </cell>
          <cell r="P17">
            <v>38693104.155886099</v>
          </cell>
          <cell r="Q17">
            <v>42527123.155886099</v>
          </cell>
        </row>
        <row r="18">
          <cell r="D18" t="str">
            <v>Cumplimiento</v>
          </cell>
          <cell r="E18">
            <v>0.96088530424066487</v>
          </cell>
          <cell r="F18">
            <v>0.9818798956411865</v>
          </cell>
          <cell r="G18">
            <v>0.98716091710802933</v>
          </cell>
          <cell r="H18">
            <v>0.98956310980936002</v>
          </cell>
          <cell r="I18">
            <v>0.988003088384238</v>
          </cell>
          <cell r="J18">
            <v>4.9270087983013706</v>
          </cell>
          <cell r="K18">
            <v>5.8939599909738831</v>
          </cell>
          <cell r="L18">
            <v>6.853516484911836</v>
          </cell>
          <cell r="M18">
            <v>7.805148365672629</v>
          </cell>
          <cell r="N18">
            <v>8.7445902251920664</v>
          </cell>
          <cell r="O18">
            <v>9.6801608763977516</v>
          </cell>
          <cell r="P18">
            <v>10.617406219181735</v>
          </cell>
          <cell r="Q18">
            <v>11.548873727550081</v>
          </cell>
        </row>
        <row r="19">
          <cell r="B19" t="str">
            <v>SALDO CARTERA VENCIDA</v>
          </cell>
          <cell r="C19" t="str">
            <v>M $</v>
          </cell>
          <cell r="D19" t="str">
            <v>Previsto</v>
          </cell>
          <cell r="E19">
            <v>3919875</v>
          </cell>
          <cell r="F19">
            <v>360435</v>
          </cell>
          <cell r="G19">
            <v>640870</v>
          </cell>
          <cell r="H19">
            <v>915305</v>
          </cell>
          <cell r="I19">
            <v>1200740</v>
          </cell>
          <cell r="J19">
            <v>1508175</v>
          </cell>
          <cell r="K19">
            <v>1819610</v>
          </cell>
          <cell r="L19">
            <v>2136545</v>
          </cell>
          <cell r="M19">
            <v>2457075</v>
          </cell>
          <cell r="N19">
            <v>2796525</v>
          </cell>
          <cell r="O19">
            <v>3156975</v>
          </cell>
          <cell r="P19">
            <v>3539425</v>
          </cell>
          <cell r="Q19">
            <v>3919875</v>
          </cell>
        </row>
        <row r="20">
          <cell r="C20" t="str">
            <v>M $</v>
          </cell>
          <cell r="D20" t="str">
            <v>Real</v>
          </cell>
          <cell r="E20">
            <v>4098167.90047538</v>
          </cell>
          <cell r="F20">
            <v>344389.04751926003</v>
          </cell>
          <cell r="G20">
            <v>626617.41471839999</v>
          </cell>
          <cell r="H20">
            <v>904886.73540393007</v>
          </cell>
          <cell r="I20">
            <v>1207219.70647468</v>
          </cell>
          <cell r="J20">
            <v>1526991.9520974599</v>
          </cell>
          <cell r="K20">
            <v>1860226.8205991099</v>
          </cell>
          <cell r="L20">
            <v>2204711.7340233997</v>
          </cell>
          <cell r="M20">
            <v>2559439.8380515897</v>
          </cell>
          <cell r="N20">
            <v>2929982.7956055799</v>
          </cell>
          <cell r="O20">
            <v>3315825.6841843799</v>
          </cell>
          <cell r="P20">
            <v>3708982.90047538</v>
          </cell>
          <cell r="Q20">
            <v>4098167.90047538</v>
          </cell>
        </row>
        <row r="21">
          <cell r="D21" t="str">
            <v>Cumplimiento</v>
          </cell>
          <cell r="E21">
            <v>0.95649448612032262</v>
          </cell>
          <cell r="F21">
            <v>1.0465925167955366</v>
          </cell>
          <cell r="G21">
            <v>1.022745274783027</v>
          </cell>
          <cell r="H21">
            <v>1.011513335524163</v>
          </cell>
          <cell r="I21">
            <v>0.99463253752409164</v>
          </cell>
          <cell r="J21">
            <v>0.98767711115201806</v>
          </cell>
          <cell r="K21">
            <v>0.97816566230024105</v>
          </cell>
          <cell r="L21">
            <v>0.96908133931005958</v>
          </cell>
          <cell r="M21">
            <v>0.96000498369615272</v>
          </cell>
          <cell r="N21">
            <v>0.95445099684348278</v>
          </cell>
          <cell r="O21">
            <v>0.95209317397411575</v>
          </cell>
          <cell r="P21">
            <v>0.95428452893281124</v>
          </cell>
          <cell r="Q21">
            <v>0.95649448612032262</v>
          </cell>
        </row>
        <row r="22">
          <cell r="B22" t="str">
            <v>INDICADOR CALIDAD DE CARTERA</v>
          </cell>
          <cell r="C22" t="str">
            <v>%</v>
          </cell>
          <cell r="D22" t="str">
            <v>Previsto</v>
          </cell>
          <cell r="E22">
            <v>9.2429592435180244E-2</v>
          </cell>
          <cell r="F22">
            <v>0.1074</v>
          </cell>
          <cell r="G22">
            <v>8.3900000000000002E-2</v>
          </cell>
          <cell r="H22">
            <v>8.0799999999999997E-2</v>
          </cell>
          <cell r="I22">
            <v>8.2100000000000006E-2</v>
          </cell>
          <cell r="J22">
            <v>8.6499999999999994E-2</v>
          </cell>
          <cell r="K22">
            <v>8.5699999999999998E-2</v>
          </cell>
          <cell r="L22">
            <v>8.5300000000000001E-2</v>
          </cell>
          <cell r="M22">
            <v>8.4400000000000003E-2</v>
          </cell>
          <cell r="N22">
            <v>8.7599999999999997E-2</v>
          </cell>
          <cell r="O22">
            <v>9.11E-2</v>
          </cell>
          <cell r="P22">
            <v>9.4799999999999995E-2</v>
          </cell>
          <cell r="Q22">
            <v>9.2399999999999996E-2</v>
          </cell>
        </row>
        <row r="23">
          <cell r="B23" t="str">
            <v>CALIDAD DE CARTERA</v>
          </cell>
          <cell r="D23" t="str">
            <v>Real</v>
          </cell>
          <cell r="E23">
            <v>0.1045093855309424</v>
          </cell>
          <cell r="F23">
            <v>0.1045093855309424</v>
          </cell>
          <cell r="G23">
            <v>8.5112809298772921E-2</v>
          </cell>
          <cell r="H23">
            <v>8.2407458627459004E-2</v>
          </cell>
          <cell r="I23">
            <v>8.8436164175169252E-2</v>
          </cell>
          <cell r="J23">
            <v>9.2238161089338438E-2</v>
          </cell>
          <cell r="K23">
            <v>9.4778394873855379E-2</v>
          </cell>
          <cell r="L23">
            <v>9.6607660346839361E-2</v>
          </cell>
          <cell r="M23">
            <v>9.8194753399593757E-2</v>
          </cell>
          <cell r="N23">
            <v>0.1017590422738259</v>
          </cell>
          <cell r="O23">
            <v>0.10424758216792543</v>
          </cell>
          <cell r="P23">
            <v>0.10393226615115414</v>
          </cell>
          <cell r="Q23">
            <v>0.10150836498202018</v>
          </cell>
        </row>
        <row r="24">
          <cell r="D24" t="str">
            <v>Cumplimiento</v>
          </cell>
          <cell r="E24">
            <v>0.88441427500130454</v>
          </cell>
          <cell r="F24">
            <v>1.0276588983312103</v>
          </cell>
          <cell r="G24">
            <v>0.98575056670359018</v>
          </cell>
          <cell r="H24">
            <v>0.98049377259980952</v>
          </cell>
          <cell r="I24">
            <v>0.92835324514280226</v>
          </cell>
          <cell r="J24">
            <v>0.93778972800877203</v>
          </cell>
          <cell r="K24">
            <v>0.90421451127191799</v>
          </cell>
          <cell r="L24">
            <v>0.88295275647663163</v>
          </cell>
          <cell r="M24">
            <v>0.85951639041795458</v>
          </cell>
          <cell r="N24">
            <v>0.86085715866188095</v>
          </cell>
          <cell r="O24">
            <v>0.87388117887715733</v>
          </cell>
          <cell r="P24">
            <v>0.91213252159947511</v>
          </cell>
          <cell r="Q24">
            <v>0.91026980895974918</v>
          </cell>
        </row>
        <row r="26">
          <cell r="B26" t="str">
            <v>TESORERÍA</v>
          </cell>
        </row>
        <row r="27">
          <cell r="B27" t="str">
            <v>RENDIMIENTOS FINANCIEROS</v>
          </cell>
          <cell r="C27" t="str">
            <v>M$</v>
          </cell>
          <cell r="D27" t="str">
            <v>Previsto</v>
          </cell>
          <cell r="E27">
            <v>115011.08963699998</v>
          </cell>
          <cell r="F27">
            <v>6887.7871299999997</v>
          </cell>
          <cell r="G27">
            <v>26105.142047000001</v>
          </cell>
          <cell r="H27">
            <v>29666.618397000002</v>
          </cell>
          <cell r="I27">
            <v>52872.087213000006</v>
          </cell>
          <cell r="J27">
            <v>69067.420068000007</v>
          </cell>
          <cell r="K27">
            <v>70755.471546000001</v>
          </cell>
          <cell r="L27">
            <v>72880.390824999995</v>
          </cell>
          <cell r="M27">
            <v>74420.951550999991</v>
          </cell>
          <cell r="N27">
            <v>92611.830798999988</v>
          </cell>
          <cell r="O27">
            <v>101693.40768199999</v>
          </cell>
          <cell r="P27">
            <v>113695.75189799999</v>
          </cell>
          <cell r="Q27">
            <v>115011.08963699998</v>
          </cell>
        </row>
        <row r="28">
          <cell r="C28" t="str">
            <v>M $</v>
          </cell>
          <cell r="D28" t="str">
            <v>Real</v>
          </cell>
          <cell r="E28">
            <v>1012515.03675243</v>
          </cell>
          <cell r="F28">
            <v>6309.8383150700001</v>
          </cell>
          <cell r="G28">
            <v>25090.924155950001</v>
          </cell>
          <cell r="H28">
            <v>27368.20327296</v>
          </cell>
          <cell r="I28">
            <v>48917.91808951</v>
          </cell>
          <cell r="J28">
            <v>67269.771631559997</v>
          </cell>
          <cell r="K28">
            <v>68196.527755720002</v>
          </cell>
          <cell r="L28">
            <v>77762.83763508001</v>
          </cell>
          <cell r="M28">
            <v>89092.521806840014</v>
          </cell>
          <cell r="N28">
            <v>123649.29029356001</v>
          </cell>
          <cell r="O28">
            <v>133610.21006096</v>
          </cell>
          <cell r="P28">
            <v>164877.45983489999</v>
          </cell>
          <cell r="Q28">
            <v>180369.53390031998</v>
          </cell>
        </row>
        <row r="29">
          <cell r="D29" t="str">
            <v>Cumplimiento</v>
          </cell>
          <cell r="E29">
            <v>8.8036296321350207</v>
          </cell>
          <cell r="F29">
            <v>0.91609078445343883</v>
          </cell>
          <cell r="G29">
            <v>0.96114873118774868</v>
          </cell>
          <cell r="H29">
            <v>0.92252520684081651</v>
          </cell>
          <cell r="I29">
            <v>0.925212539698683</v>
          </cell>
          <cell r="J29">
            <v>0.97397255558887041</v>
          </cell>
          <cell r="K29">
            <v>0.96383398012383592</v>
          </cell>
          <cell r="L29">
            <v>1.0669925991725775</v>
          </cell>
          <cell r="M29">
            <v>1.1971430081189667</v>
          </cell>
          <cell r="N29">
            <v>1.3351349306755651</v>
          </cell>
          <cell r="O29">
            <v>1.3138532094308939</v>
          </cell>
          <cell r="P29">
            <v>1.4501637667414056</v>
          </cell>
          <cell r="Q29">
            <v>1.5682794978258658</v>
          </cell>
        </row>
        <row r="31">
          <cell r="B31" t="str">
            <v>APORTES DE CESANTÍAS</v>
          </cell>
        </row>
        <row r="32">
          <cell r="B32" t="str">
            <v>APORTES DE CESANTÍAS</v>
          </cell>
          <cell r="C32" t="str">
            <v>M$</v>
          </cell>
          <cell r="D32" t="str">
            <v>Previsto</v>
          </cell>
          <cell r="E32">
            <v>1106602.429765</v>
          </cell>
          <cell r="F32">
            <v>58606.237072999997</v>
          </cell>
          <cell r="G32">
            <v>592235.30961099989</v>
          </cell>
          <cell r="H32">
            <v>659506.53619499994</v>
          </cell>
          <cell r="I32">
            <v>709458.60235299997</v>
          </cell>
          <cell r="J32">
            <v>759927.74574899999</v>
          </cell>
          <cell r="K32">
            <v>810298.54733299999</v>
          </cell>
          <cell r="L32">
            <v>858710.12993000005</v>
          </cell>
          <cell r="M32">
            <v>907904.15543200006</v>
          </cell>
          <cell r="N32">
            <v>956408.05267500004</v>
          </cell>
          <cell r="O32">
            <v>1006416.508153</v>
          </cell>
          <cell r="P32">
            <v>1056487.8160320001</v>
          </cell>
          <cell r="Q32">
            <v>1106602.429765</v>
          </cell>
        </row>
        <row r="33">
          <cell r="C33" t="str">
            <v>M $</v>
          </cell>
          <cell r="D33" t="str">
            <v>Real</v>
          </cell>
          <cell r="E33">
            <v>1165865.3908838399</v>
          </cell>
          <cell r="F33">
            <v>41962.377266880001</v>
          </cell>
          <cell r="G33">
            <v>548177.78297308995</v>
          </cell>
          <cell r="H33">
            <v>624926.71514351002</v>
          </cell>
          <cell r="I33">
            <v>699074.24713816994</v>
          </cell>
          <cell r="J33">
            <v>755776.53745718999</v>
          </cell>
          <cell r="K33">
            <v>815945.86229167995</v>
          </cell>
          <cell r="L33">
            <v>884615.12232823996</v>
          </cell>
          <cell r="M33">
            <v>930326.08187338</v>
          </cell>
          <cell r="N33">
            <v>976654.62485363998</v>
          </cell>
          <cell r="O33">
            <v>1031113.55105288</v>
          </cell>
          <cell r="P33">
            <v>1073752.99252784</v>
          </cell>
          <cell r="Q33">
            <v>1165865.3908838399</v>
          </cell>
        </row>
        <row r="34">
          <cell r="D34" t="str">
            <v>Cumplimiento</v>
          </cell>
          <cell r="E34">
            <v>1.0535539770425275</v>
          </cell>
          <cell r="F34">
            <v>0.71600531551977331</v>
          </cell>
          <cell r="G34">
            <v>0.92560807178678961</v>
          </cell>
          <cell r="H34">
            <v>0.94756712912809482</v>
          </cell>
          <cell r="I34">
            <v>0.98536298639499309</v>
          </cell>
          <cell r="J34">
            <v>0.99453736448625329</v>
          </cell>
          <cell r="K34">
            <v>1.0069694250067058</v>
          </cell>
          <cell r="L34">
            <v>1.0301673306222108</v>
          </cell>
          <cell r="M34">
            <v>1.0246963584286175</v>
          </cell>
          <cell r="N34">
            <v>1.0211693869808098</v>
          </cell>
          <cell r="O34">
            <v>1.0245395844561458</v>
          </cell>
          <cell r="P34">
            <v>1.0163420497935178</v>
          </cell>
          <cell r="Q34">
            <v>1.0535539770425275</v>
          </cell>
        </row>
        <row r="36">
          <cell r="B36" t="str">
            <v>RECAUDO AHORRO VOLUNTARIO</v>
          </cell>
        </row>
        <row r="37">
          <cell r="B37" t="str">
            <v xml:space="preserve">RECAUDO AHORRO VOLUNTARIO                                                                                                                                                                                </v>
          </cell>
          <cell r="C37" t="str">
            <v>No.</v>
          </cell>
          <cell r="D37" t="str">
            <v>Previsto</v>
          </cell>
          <cell r="E37">
            <v>220679.1461384299</v>
          </cell>
          <cell r="F37">
            <v>23100</v>
          </cell>
          <cell r="G37">
            <v>40277.65</v>
          </cell>
          <cell r="H37">
            <v>59495.33</v>
          </cell>
          <cell r="I37">
            <v>76771.17</v>
          </cell>
          <cell r="J37">
            <v>94225.989999999991</v>
          </cell>
          <cell r="K37">
            <v>111393.98999999999</v>
          </cell>
          <cell r="L37">
            <v>128998.12999999999</v>
          </cell>
          <cell r="M37">
            <v>147940.94999999998</v>
          </cell>
          <cell r="N37">
            <v>166379.08226913429</v>
          </cell>
          <cell r="O37">
            <v>184576.12895081678</v>
          </cell>
          <cell r="P37">
            <v>202621.88245972359</v>
          </cell>
          <cell r="Q37">
            <v>220679.1461384299</v>
          </cell>
        </row>
        <row r="38">
          <cell r="D38" t="str">
            <v>Real</v>
          </cell>
          <cell r="E38">
            <v>1494917.5071734977</v>
          </cell>
          <cell r="F38">
            <v>17530.268334080349</v>
          </cell>
          <cell r="G38">
            <v>35897.379139973506</v>
          </cell>
          <cell r="H38">
            <v>55159.889264620637</v>
          </cell>
          <cell r="I38">
            <v>74102.383662153909</v>
          </cell>
          <cell r="J38">
            <v>93750.963026847225</v>
          </cell>
          <cell r="K38">
            <v>113035.61767548478</v>
          </cell>
          <cell r="L38">
            <v>133893.11368290015</v>
          </cell>
          <cell r="M38">
            <v>154678.82431041924</v>
          </cell>
          <cell r="N38">
            <v>173809.3896253719</v>
          </cell>
          <cell r="O38">
            <v>194573.74744932642</v>
          </cell>
          <cell r="P38">
            <v>214663.52371729916</v>
          </cell>
          <cell r="Q38">
            <v>233822.40728502048</v>
          </cell>
        </row>
        <row r="39">
          <cell r="D39" t="str">
            <v>Cumplimiento</v>
          </cell>
          <cell r="E39">
            <v>6.7741675338717791</v>
          </cell>
          <cell r="F39">
            <v>0.75888607506841332</v>
          </cell>
          <cell r="G39">
            <v>0.89124810260711596</v>
          </cell>
          <cell r="H39">
            <v>0.92712973042792834</v>
          </cell>
          <cell r="I39">
            <v>0.9652371282364709</v>
          </cell>
          <cell r="J39">
            <v>0.99495864173830628</v>
          </cell>
          <cell r="K39">
            <v>1.0147371296735559</v>
          </cell>
          <cell r="L39">
            <v>1.0379461600172046</v>
          </cell>
          <cell r="M39">
            <v>1.0455443493530308</v>
          </cell>
          <cell r="N39">
            <v>1.0446589033603297</v>
          </cell>
          <cell r="O39">
            <v>1.0541652842940143</v>
          </cell>
          <cell r="P39">
            <v>1.0594291253807158</v>
          </cell>
          <cell r="Q39">
            <v>1.0595582381778201</v>
          </cell>
        </row>
        <row r="40">
          <cell r="C40" t="str">
            <v>M$</v>
          </cell>
          <cell r="D40" t="str">
            <v>Previsto</v>
          </cell>
          <cell r="E40">
            <v>358948</v>
          </cell>
          <cell r="F40">
            <v>27117.965937000001</v>
          </cell>
          <cell r="G40">
            <v>54714.676659999997</v>
          </cell>
          <cell r="H40">
            <v>82798.584008000005</v>
          </cell>
          <cell r="I40">
            <v>111378.28902</v>
          </cell>
          <cell r="J40">
            <v>140462.54459100001</v>
          </cell>
          <cell r="K40">
            <v>170060.25813200002</v>
          </cell>
          <cell r="L40">
            <v>200180.49431200002</v>
          </cell>
          <cell r="M40">
            <v>230832.47782400003</v>
          </cell>
          <cell r="N40">
            <v>262025.59622100001</v>
          </cell>
          <cell r="O40">
            <v>293769.40278</v>
          </cell>
          <cell r="P40">
            <v>326073.61943800002</v>
          </cell>
          <cell r="Q40">
            <v>358948</v>
          </cell>
        </row>
        <row r="41">
          <cell r="C41" t="str">
            <v>M $</v>
          </cell>
          <cell r="D41" t="str">
            <v>Real</v>
          </cell>
          <cell r="E41">
            <v>339033.35660460003</v>
          </cell>
          <cell r="F41">
            <v>25418.204288000001</v>
          </cell>
          <cell r="G41">
            <v>52049.797470000005</v>
          </cell>
          <cell r="H41">
            <v>79979.684686619992</v>
          </cell>
          <cell r="I41">
            <v>107445.56159991001</v>
          </cell>
          <cell r="J41">
            <v>135935.23413332002</v>
          </cell>
          <cell r="K41">
            <v>163897.23004468001</v>
          </cell>
          <cell r="L41">
            <v>194139.78448533002</v>
          </cell>
          <cell r="M41">
            <v>224278.25292933002</v>
          </cell>
          <cell r="N41">
            <v>252016.82532614001</v>
          </cell>
          <cell r="O41">
            <v>282124.33303909004</v>
          </cell>
          <cell r="P41">
            <v>311253.72384749004</v>
          </cell>
          <cell r="Q41">
            <v>339033.35660460003</v>
          </cell>
        </row>
        <row r="42">
          <cell r="D42" t="str">
            <v>Cumplimiento</v>
          </cell>
          <cell r="E42">
            <v>0.94451941953876339</v>
          </cell>
          <cell r="F42">
            <v>0.93731972180550494</v>
          </cell>
          <cell r="G42">
            <v>0.95129498422224634</v>
          </cell>
          <cell r="H42">
            <v>0.96595473998555759</v>
          </cell>
          <cell r="I42">
            <v>0.96469035882402721</v>
          </cell>
          <cell r="J42">
            <v>0.96776855729858335</v>
          </cell>
          <cell r="K42">
            <v>0.96375973931230718</v>
          </cell>
          <cell r="L42">
            <v>0.96982368413350506</v>
          </cell>
          <cell r="M42">
            <v>0.97160614071098206</v>
          </cell>
          <cell r="N42">
            <v>0.96180231611258959</v>
          </cell>
          <cell r="O42">
            <v>0.96035982770598205</v>
          </cell>
          <cell r="P42">
            <v>0.95455046128523791</v>
          </cell>
          <cell r="Q42">
            <v>0.94451941953876339</v>
          </cell>
        </row>
        <row r="44">
          <cell r="B44" t="str">
            <v>DESEMBOLSO DE CESANTÍAS</v>
          </cell>
        </row>
        <row r="45">
          <cell r="C45" t="str">
            <v>No.</v>
          </cell>
          <cell r="D45" t="str">
            <v>Previsto</v>
          </cell>
          <cell r="E45">
            <v>133835</v>
          </cell>
          <cell r="F45">
            <v>8834</v>
          </cell>
          <cell r="G45">
            <v>18948</v>
          </cell>
          <cell r="H45">
            <v>31870</v>
          </cell>
          <cell r="I45">
            <v>45245</v>
          </cell>
          <cell r="J45">
            <v>58571</v>
          </cell>
          <cell r="K45">
            <v>70511</v>
          </cell>
          <cell r="L45">
            <v>82146</v>
          </cell>
          <cell r="M45">
            <v>93443</v>
          </cell>
          <cell r="N45">
            <v>103689</v>
          </cell>
          <cell r="O45">
            <v>114446</v>
          </cell>
          <cell r="P45">
            <v>124509</v>
          </cell>
          <cell r="Q45">
            <v>133835</v>
          </cell>
        </row>
        <row r="46">
          <cell r="C46" t="str">
            <v>M $</v>
          </cell>
          <cell r="D46" t="str">
            <v>Real</v>
          </cell>
          <cell r="E46">
            <v>117659</v>
          </cell>
          <cell r="F46">
            <v>7421</v>
          </cell>
          <cell r="G46">
            <v>17188</v>
          </cell>
          <cell r="H46">
            <v>29683</v>
          </cell>
          <cell r="I46">
            <v>40355</v>
          </cell>
          <cell r="J46">
            <v>51846</v>
          </cell>
          <cell r="K46">
            <v>61302</v>
          </cell>
          <cell r="L46">
            <v>72183</v>
          </cell>
          <cell r="M46">
            <v>82615</v>
          </cell>
          <cell r="N46">
            <v>91104</v>
          </cell>
          <cell r="O46">
            <v>100760</v>
          </cell>
          <cell r="P46">
            <v>109536</v>
          </cell>
          <cell r="Q46">
            <v>117659</v>
          </cell>
        </row>
        <row r="47">
          <cell r="B47" t="str">
            <v>RETIROS DEFINITIVOS</v>
          </cell>
          <cell r="D47" t="str">
            <v>Cumplimiento</v>
          </cell>
          <cell r="E47">
            <v>0.87913475548249709</v>
          </cell>
          <cell r="F47">
            <v>0.84004980756169345</v>
          </cell>
          <cell r="G47">
            <v>0.907114207304201</v>
          </cell>
          <cell r="H47">
            <v>0.93137747097583934</v>
          </cell>
          <cell r="I47">
            <v>0.89192175931042106</v>
          </cell>
          <cell r="J47">
            <v>0.88518208669819531</v>
          </cell>
          <cell r="K47">
            <v>0.86939626441264484</v>
          </cell>
          <cell r="L47">
            <v>0.87871594478124315</v>
          </cell>
          <cell r="M47">
            <v>0.88412187108718687</v>
          </cell>
          <cell r="N47">
            <v>0.87862743396117238</v>
          </cell>
          <cell r="O47">
            <v>0.88041521765723574</v>
          </cell>
          <cell r="P47">
            <v>0.87974363299038627</v>
          </cell>
          <cell r="Q47">
            <v>0.87913475548249709</v>
          </cell>
        </row>
        <row r="48">
          <cell r="C48" t="str">
            <v>M $</v>
          </cell>
          <cell r="D48" t="str">
            <v>Previsto</v>
          </cell>
          <cell r="E48">
            <v>345145</v>
          </cell>
          <cell r="F48">
            <v>17489</v>
          </cell>
          <cell r="G48">
            <v>37766</v>
          </cell>
          <cell r="H48">
            <v>67385</v>
          </cell>
          <cell r="I48">
            <v>96764</v>
          </cell>
          <cell r="J48">
            <v>125809</v>
          </cell>
          <cell r="K48">
            <v>151642</v>
          </cell>
          <cell r="L48">
            <v>177474</v>
          </cell>
          <cell r="M48">
            <v>208214</v>
          </cell>
          <cell r="N48">
            <v>235086</v>
          </cell>
          <cell r="O48">
            <v>271246</v>
          </cell>
          <cell r="P48">
            <v>308810</v>
          </cell>
          <cell r="Q48">
            <v>345145</v>
          </cell>
        </row>
        <row r="49">
          <cell r="C49" t="str">
            <v>M $</v>
          </cell>
          <cell r="D49" t="str">
            <v>Real</v>
          </cell>
          <cell r="E49">
            <v>306359.72504599998</v>
          </cell>
          <cell r="F49">
            <v>19051.134216999999</v>
          </cell>
          <cell r="G49">
            <v>45687.359723000001</v>
          </cell>
          <cell r="H49">
            <v>80007.527644999995</v>
          </cell>
          <cell r="I49">
            <v>107637.95430799999</v>
          </cell>
          <cell r="J49">
            <v>137779.68735099997</v>
          </cell>
          <cell r="K49">
            <v>161639.71372799997</v>
          </cell>
          <cell r="L49">
            <v>189250.27901699996</v>
          </cell>
          <cell r="M49">
            <v>215460.89998699995</v>
          </cell>
          <cell r="N49">
            <v>237813.87633299996</v>
          </cell>
          <cell r="O49">
            <v>263185.94028899999</v>
          </cell>
          <cell r="P49">
            <v>285603.26532599999</v>
          </cell>
          <cell r="Q49">
            <v>306359.72504599998</v>
          </cell>
        </row>
        <row r="50">
          <cell r="D50" t="str">
            <v>Cumplimiento</v>
          </cell>
          <cell r="E50">
            <v>0.88762614276898111</v>
          </cell>
          <cell r="F50">
            <v>1.0893209570015439</v>
          </cell>
          <cell r="G50">
            <v>1.2097484436530213</v>
          </cell>
          <cell r="H50">
            <v>1.1873195465608073</v>
          </cell>
          <cell r="I50">
            <v>1.11237603145798</v>
          </cell>
          <cell r="J50">
            <v>1.0951496900142277</v>
          </cell>
          <cell r="K50">
            <v>1.0659297142480313</v>
          </cell>
          <cell r="L50">
            <v>1.0663549534974135</v>
          </cell>
          <cell r="M50">
            <v>1.0348050562738333</v>
          </cell>
          <cell r="N50">
            <v>1.0116037379214413</v>
          </cell>
          <cell r="O50">
            <v>0.97028505596027215</v>
          </cell>
          <cell r="P50">
            <v>0.92485109072245064</v>
          </cell>
          <cell r="Q50">
            <v>0.88762614276898111</v>
          </cell>
        </row>
        <row r="51">
          <cell r="C51" t="str">
            <v>No.</v>
          </cell>
          <cell r="D51" t="str">
            <v>Previsto</v>
          </cell>
          <cell r="E51">
            <v>311679</v>
          </cell>
          <cell r="F51">
            <v>24455</v>
          </cell>
          <cell r="G51">
            <v>95440</v>
          </cell>
          <cell r="H51">
            <v>137747</v>
          </cell>
          <cell r="I51">
            <v>170770</v>
          </cell>
          <cell r="J51">
            <v>196642</v>
          </cell>
          <cell r="K51">
            <v>219498</v>
          </cell>
          <cell r="L51">
            <v>240131</v>
          </cell>
          <cell r="M51">
            <v>255843</v>
          </cell>
          <cell r="N51">
            <v>270694</v>
          </cell>
          <cell r="O51">
            <v>284653</v>
          </cell>
          <cell r="P51">
            <v>298265</v>
          </cell>
          <cell r="Q51">
            <v>311679</v>
          </cell>
        </row>
        <row r="52">
          <cell r="C52" t="str">
            <v>M $</v>
          </cell>
          <cell r="D52" t="str">
            <v>Real</v>
          </cell>
          <cell r="E52">
            <v>285189</v>
          </cell>
          <cell r="F52">
            <v>21158</v>
          </cell>
          <cell r="G52">
            <v>78757</v>
          </cell>
          <cell r="H52">
            <v>121929</v>
          </cell>
          <cell r="I52">
            <v>151015</v>
          </cell>
          <cell r="J52">
            <v>167275</v>
          </cell>
          <cell r="K52">
            <v>193058</v>
          </cell>
          <cell r="L52">
            <v>213464</v>
          </cell>
          <cell r="M52">
            <v>232529</v>
          </cell>
          <cell r="N52">
            <v>243997</v>
          </cell>
          <cell r="O52">
            <v>258963</v>
          </cell>
          <cell r="P52">
            <v>273235</v>
          </cell>
          <cell r="Q52">
            <v>285189</v>
          </cell>
        </row>
        <row r="53">
          <cell r="B53" t="str">
            <v>RETIROS PARCIALES</v>
          </cell>
          <cell r="D53" t="str">
            <v>Cumplimiento</v>
          </cell>
          <cell r="E53">
            <v>0.91500871088523772</v>
          </cell>
          <cell r="F53">
            <v>0.86518094459210793</v>
          </cell>
          <cell r="G53">
            <v>0.8251990779547359</v>
          </cell>
          <cell r="H53">
            <v>0.88516628311324386</v>
          </cell>
          <cell r="I53">
            <v>0.88431808865725825</v>
          </cell>
          <cell r="J53">
            <v>0.85065754009824956</v>
          </cell>
          <cell r="K53">
            <v>0.87954332157923987</v>
          </cell>
          <cell r="L53">
            <v>0.8889481158201149</v>
          </cell>
          <cell r="M53">
            <v>0.90887380151108299</v>
          </cell>
          <cell r="N53">
            <v>0.90137572314125913</v>
          </cell>
          <cell r="O53">
            <v>0.90974976550396447</v>
          </cell>
          <cell r="P53">
            <v>0.9160813370660319</v>
          </cell>
          <cell r="Q53">
            <v>0.91500871088523772</v>
          </cell>
        </row>
        <row r="54">
          <cell r="C54" t="str">
            <v>M $</v>
          </cell>
          <cell r="D54" t="str">
            <v>Previsto</v>
          </cell>
          <cell r="E54">
            <v>731169</v>
          </cell>
          <cell r="F54">
            <v>45964</v>
          </cell>
          <cell r="G54">
            <v>178868</v>
          </cell>
          <cell r="H54">
            <v>265352</v>
          </cell>
          <cell r="I54">
            <v>339098</v>
          </cell>
          <cell r="J54">
            <v>406114</v>
          </cell>
          <cell r="K54">
            <v>461539</v>
          </cell>
          <cell r="L54">
            <v>509095</v>
          </cell>
          <cell r="M54">
            <v>559536</v>
          </cell>
          <cell r="N54">
            <v>601613</v>
          </cell>
          <cell r="O54">
            <v>647437</v>
          </cell>
          <cell r="P54">
            <v>692215</v>
          </cell>
          <cell r="Q54">
            <v>731169</v>
          </cell>
        </row>
        <row r="55">
          <cell r="C55" t="str">
            <v>M $</v>
          </cell>
          <cell r="D55" t="str">
            <v>Real</v>
          </cell>
          <cell r="E55">
            <v>642980.38087700005</v>
          </cell>
          <cell r="F55">
            <v>42191.182358999999</v>
          </cell>
          <cell r="G55">
            <v>156625.55090500001</v>
          </cell>
          <cell r="H55">
            <v>246012.23789600001</v>
          </cell>
          <cell r="I55">
            <v>314286.74032300001</v>
          </cell>
          <cell r="J55">
            <v>369066.512621</v>
          </cell>
          <cell r="K55">
            <v>412405.374793</v>
          </cell>
          <cell r="L55">
            <v>461980.80242600001</v>
          </cell>
          <cell r="M55">
            <v>505570.20444300002</v>
          </cell>
          <cell r="N55">
            <v>538328.03193300008</v>
          </cell>
          <cell r="O55">
            <v>576599.07183000003</v>
          </cell>
          <cell r="P55">
            <v>611830.83517700003</v>
          </cell>
          <cell r="Q55">
            <v>642980.38087700005</v>
          </cell>
        </row>
        <row r="56">
          <cell r="D56" t="str">
            <v>Cumplimiento</v>
          </cell>
          <cell r="E56">
            <v>0.87938681874778613</v>
          </cell>
          <cell r="F56">
            <v>0.91791798709859884</v>
          </cell>
          <cell r="G56">
            <v>0.87564880752845675</v>
          </cell>
          <cell r="H56">
            <v>0.92711657683379056</v>
          </cell>
          <cell r="I56">
            <v>0.92683159535886384</v>
          </cell>
          <cell r="J56">
            <v>0.90877564580634995</v>
          </cell>
          <cell r="K56">
            <v>0.89354393625024098</v>
          </cell>
          <cell r="L56">
            <v>0.90745499843054833</v>
          </cell>
          <cell r="M56">
            <v>0.90355259436926316</v>
          </cell>
          <cell r="N56">
            <v>0.89480784479889908</v>
          </cell>
          <cell r="O56">
            <v>0.89058714875733092</v>
          </cell>
          <cell r="P56">
            <v>0.88387399171789116</v>
          </cell>
          <cell r="Q56">
            <v>0.87938681874778613</v>
          </cell>
        </row>
        <row r="57">
          <cell r="C57" t="str">
            <v>No.</v>
          </cell>
          <cell r="D57" t="str">
            <v>Previsto</v>
          </cell>
          <cell r="E57">
            <v>445514</v>
          </cell>
          <cell r="F57">
            <v>33289</v>
          </cell>
          <cell r="G57">
            <v>114388</v>
          </cell>
          <cell r="H57">
            <v>169617</v>
          </cell>
          <cell r="I57">
            <v>216015</v>
          </cell>
          <cell r="J57">
            <v>255213</v>
          </cell>
          <cell r="K57">
            <v>290009</v>
          </cell>
          <cell r="L57">
            <v>322277</v>
          </cell>
          <cell r="M57">
            <v>349286</v>
          </cell>
          <cell r="N57">
            <v>374383</v>
          </cell>
          <cell r="O57">
            <v>399099</v>
          </cell>
          <cell r="P57">
            <v>422774</v>
          </cell>
          <cell r="Q57">
            <v>445514</v>
          </cell>
        </row>
        <row r="58">
          <cell r="C58" t="str">
            <v>M $</v>
          </cell>
          <cell r="D58" t="str">
            <v>Real</v>
          </cell>
          <cell r="E58">
            <v>402848</v>
          </cell>
          <cell r="F58">
            <v>28579</v>
          </cell>
          <cell r="G58">
            <v>95945</v>
          </cell>
          <cell r="H58">
            <v>151612</v>
          </cell>
          <cell r="I58">
            <v>191370</v>
          </cell>
          <cell r="J58">
            <v>219121</v>
          </cell>
          <cell r="K58">
            <v>254360</v>
          </cell>
          <cell r="L58">
            <v>285647</v>
          </cell>
          <cell r="M58">
            <v>315144</v>
          </cell>
          <cell r="N58">
            <v>335101</v>
          </cell>
          <cell r="O58">
            <v>359723</v>
          </cell>
          <cell r="P58">
            <v>382771</v>
          </cell>
          <cell r="Q58">
            <v>402848</v>
          </cell>
        </row>
        <row r="59">
          <cell r="B59" t="str">
            <v>TOTAL RETIROS</v>
          </cell>
          <cell r="D59" t="str">
            <v>Cumplimiento</v>
          </cell>
          <cell r="E59">
            <v>0.90423196577436404</v>
          </cell>
          <cell r="F59">
            <v>0.85851182072155963</v>
          </cell>
          <cell r="G59">
            <v>0.8387680525929293</v>
          </cell>
          <cell r="H59">
            <v>0.89384908352346759</v>
          </cell>
          <cell r="I59">
            <v>0.88591070064578847</v>
          </cell>
          <cell r="J59">
            <v>0.85858087166406105</v>
          </cell>
          <cell r="K59">
            <v>0.87707622866876545</v>
          </cell>
          <cell r="L59">
            <v>0.88634001185315736</v>
          </cell>
          <cell r="M59">
            <v>0.90225202269773197</v>
          </cell>
          <cell r="N59">
            <v>0.89507536399889953</v>
          </cell>
          <cell r="O59">
            <v>0.90133776331186</v>
          </cell>
          <cell r="P59">
            <v>0.9053797064152479</v>
          </cell>
          <cell r="Q59">
            <v>0.90423196577436404</v>
          </cell>
        </row>
        <row r="60">
          <cell r="C60" t="str">
            <v>M $</v>
          </cell>
          <cell r="D60" t="str">
            <v>Previsto</v>
          </cell>
          <cell r="E60">
            <v>1076314</v>
          </cell>
          <cell r="F60">
            <v>63453</v>
          </cell>
          <cell r="G60">
            <v>216634</v>
          </cell>
          <cell r="H60">
            <v>332737</v>
          </cell>
          <cell r="I60">
            <v>435862</v>
          </cell>
          <cell r="J60">
            <v>531923</v>
          </cell>
          <cell r="K60">
            <v>613181</v>
          </cell>
          <cell r="L60">
            <v>686569</v>
          </cell>
          <cell r="M60">
            <v>767750</v>
          </cell>
          <cell r="N60">
            <v>836699</v>
          </cell>
          <cell r="O60">
            <v>918683</v>
          </cell>
          <cell r="P60">
            <v>1001025</v>
          </cell>
          <cell r="Q60">
            <v>1076314</v>
          </cell>
        </row>
        <row r="61">
          <cell r="C61" t="str">
            <v>M $</v>
          </cell>
          <cell r="D61" t="str">
            <v>Real</v>
          </cell>
          <cell r="E61">
            <v>949340.10592300002</v>
          </cell>
          <cell r="F61">
            <v>61242.316575999997</v>
          </cell>
          <cell r="G61">
            <v>202312.91062800001</v>
          </cell>
          <cell r="H61">
            <v>326019.765541</v>
          </cell>
          <cell r="I61">
            <v>421924.69463099999</v>
          </cell>
          <cell r="J61">
            <v>506846.19997199997</v>
          </cell>
          <cell r="K61">
            <v>574045.088521</v>
          </cell>
          <cell r="L61">
            <v>651231.081443</v>
          </cell>
          <cell r="M61">
            <v>721031.10442999995</v>
          </cell>
          <cell r="N61">
            <v>776141.90826599998</v>
          </cell>
          <cell r="O61">
            <v>839785.01211900008</v>
          </cell>
          <cell r="P61">
            <v>897434.10050299997</v>
          </cell>
          <cell r="Q61">
            <v>949340.10592300002</v>
          </cell>
        </row>
        <row r="62">
          <cell r="D62" t="str">
            <v>Cumplimiento</v>
          </cell>
          <cell r="E62">
            <v>0.88202894872964588</v>
          </cell>
          <cell r="F62">
            <v>0.96516030094715766</v>
          </cell>
          <cell r="G62">
            <v>0.93389269748977544</v>
          </cell>
          <cell r="H62">
            <v>0.97981218061411868</v>
          </cell>
          <cell r="I62">
            <v>0.96802358230586738</v>
          </cell>
          <cell r="J62">
            <v>0.95285633441682349</v>
          </cell>
          <cell r="K62">
            <v>0.93617559663622973</v>
          </cell>
          <cell r="L62">
            <v>0.94852969103323925</v>
          </cell>
          <cell r="M62">
            <v>0.93914829622924123</v>
          </cell>
          <cell r="N62">
            <v>0.92762380290403113</v>
          </cell>
          <cell r="O62">
            <v>0.91411837610906055</v>
          </cell>
          <cell r="P62">
            <v>0.89651517245123746</v>
          </cell>
          <cell r="Q62">
            <v>0.88202894872964588</v>
          </cell>
        </row>
        <row r="64">
          <cell r="B64" t="str">
            <v>APROBACIONES DE CRÉDITO HIPOTECARIO</v>
          </cell>
        </row>
        <row r="65">
          <cell r="B65" t="str">
            <v xml:space="preserve">CREDITOS APROBADOS </v>
          </cell>
        </row>
        <row r="66">
          <cell r="B66" t="str">
            <v>CREDITOS APROBADOS POR CESANTIAS  CON CDP</v>
          </cell>
          <cell r="C66" t="str">
            <v>No.</v>
          </cell>
          <cell r="D66" t="str">
            <v>Previsto</v>
          </cell>
          <cell r="E66">
            <v>27355</v>
          </cell>
          <cell r="F66">
            <v>2300</v>
          </cell>
          <cell r="G66">
            <v>4199</v>
          </cell>
          <cell r="H66">
            <v>6649</v>
          </cell>
          <cell r="I66">
            <v>8320</v>
          </cell>
          <cell r="J66">
            <v>10665</v>
          </cell>
          <cell r="K66">
            <v>12994</v>
          </cell>
          <cell r="L66">
            <v>15270</v>
          </cell>
          <cell r="M66">
            <v>17503</v>
          </cell>
          <cell r="N66">
            <v>20447</v>
          </cell>
          <cell r="O66">
            <v>23125</v>
          </cell>
          <cell r="P66">
            <v>26075</v>
          </cell>
          <cell r="Q66">
            <v>27355</v>
          </cell>
        </row>
        <row r="67">
          <cell r="C67" t="str">
            <v>No.</v>
          </cell>
          <cell r="D67" t="str">
            <v>Real</v>
          </cell>
          <cell r="E67">
            <v>8190.7867929200002</v>
          </cell>
          <cell r="F67">
            <v>196</v>
          </cell>
          <cell r="G67">
            <v>696</v>
          </cell>
          <cell r="H67">
            <v>2709.4683243999998</v>
          </cell>
          <cell r="I67">
            <v>5760.7867929200002</v>
          </cell>
          <cell r="J67">
            <v>5760.7867929200002</v>
          </cell>
          <cell r="K67">
            <v>5760.7867929200002</v>
          </cell>
          <cell r="L67">
            <v>5772.7867929200002</v>
          </cell>
          <cell r="M67">
            <v>5772.7867929200002</v>
          </cell>
          <cell r="N67">
            <v>5772.7867929200002</v>
          </cell>
          <cell r="O67">
            <v>5790.7867929200002</v>
          </cell>
          <cell r="P67">
            <v>8190.7867929200002</v>
          </cell>
          <cell r="Q67">
            <v>8190.7867929200002</v>
          </cell>
        </row>
        <row r="68">
          <cell r="D68" t="str">
            <v>Cumplimiento</v>
          </cell>
          <cell r="E68">
            <v>0.2994255819016633</v>
          </cell>
          <cell r="F68">
            <v>8.5217391304347828E-2</v>
          </cell>
          <cell r="G68">
            <v>0.16575375089306979</v>
          </cell>
          <cell r="H68">
            <v>0.40750012398856966</v>
          </cell>
          <cell r="I68">
            <v>0.69240225876442307</v>
          </cell>
          <cell r="J68">
            <v>0.5401581615489921</v>
          </cell>
          <cell r="K68">
            <v>0.4433420650238572</v>
          </cell>
          <cell r="L68">
            <v>0.37804759613097577</v>
          </cell>
          <cell r="M68">
            <v>0.32981699096840544</v>
          </cell>
          <cell r="N68">
            <v>0.28232928023279702</v>
          </cell>
          <cell r="O68">
            <v>0.250412401856</v>
          </cell>
          <cell r="P68">
            <v>0.3141241339566635</v>
          </cell>
          <cell r="Q68">
            <v>0.2994255819016633</v>
          </cell>
        </row>
        <row r="69">
          <cell r="C69" t="str">
            <v>M $</v>
          </cell>
          <cell r="D69" t="str">
            <v>Previsto</v>
          </cell>
          <cell r="E69">
            <v>700000</v>
          </cell>
          <cell r="F69">
            <v>50100</v>
          </cell>
          <cell r="G69">
            <v>92330</v>
          </cell>
          <cell r="H69">
            <v>152362</v>
          </cell>
          <cell r="I69">
            <v>219775</v>
          </cell>
          <cell r="J69">
            <v>259935</v>
          </cell>
          <cell r="K69">
            <v>344857</v>
          </cell>
          <cell r="L69">
            <v>413917</v>
          </cell>
          <cell r="M69">
            <v>487587</v>
          </cell>
          <cell r="N69">
            <v>569707</v>
          </cell>
          <cell r="O69">
            <v>618856</v>
          </cell>
          <cell r="P69">
            <v>669856</v>
          </cell>
          <cell r="Q69">
            <v>700000</v>
          </cell>
        </row>
        <row r="70">
          <cell r="C70" t="str">
            <v>M $</v>
          </cell>
          <cell r="D70" t="str">
            <v>Real</v>
          </cell>
          <cell r="E70">
            <v>414834.3909</v>
          </cell>
          <cell r="F70">
            <v>6565.2173140000004</v>
          </cell>
          <cell r="G70">
            <v>31565.217314000001</v>
          </cell>
          <cell r="H70">
            <v>132238.63353399999</v>
          </cell>
          <cell r="I70">
            <v>284804.55695999996</v>
          </cell>
          <cell r="J70">
            <v>284804.55695999996</v>
          </cell>
          <cell r="K70">
            <v>284804.55695999996</v>
          </cell>
          <cell r="L70">
            <v>288995.58529199997</v>
          </cell>
          <cell r="M70">
            <v>288995.58529199997</v>
          </cell>
          <cell r="N70">
            <v>288995.58529199997</v>
          </cell>
          <cell r="O70">
            <v>294834.3909</v>
          </cell>
          <cell r="P70">
            <v>414834.3909</v>
          </cell>
          <cell r="Q70">
            <v>414834.3909</v>
          </cell>
        </row>
        <row r="71">
          <cell r="D71" t="str">
            <v>Cumplimiento</v>
          </cell>
          <cell r="E71">
            <v>0.59262055842857142</v>
          </cell>
          <cell r="F71">
            <v>0.13104226175648703</v>
          </cell>
          <cell r="G71">
            <v>0.34187390137550094</v>
          </cell>
          <cell r="H71">
            <v>0.86792398061196352</v>
          </cell>
          <cell r="I71">
            <v>1.2958915115914</v>
          </cell>
          <cell r="J71">
            <v>1.0956760611691383</v>
          </cell>
          <cell r="K71">
            <v>0.8258627690897965</v>
          </cell>
          <cell r="L71">
            <v>0.69819694598675575</v>
          </cell>
          <cell r="M71">
            <v>0.59270568184139438</v>
          </cell>
          <cell r="N71">
            <v>0.50727055362142293</v>
          </cell>
          <cell r="O71">
            <v>0.47641840896751425</v>
          </cell>
          <cell r="P71">
            <v>0.61928890821310845</v>
          </cell>
          <cell r="Q71">
            <v>0.59262055842857142</v>
          </cell>
        </row>
        <row r="72">
          <cell r="B72" t="str">
            <v>CREDITOS APROBADOS POR AHORRO VOLUNTARIO CON CDP</v>
          </cell>
          <cell r="C72" t="str">
            <v>No.</v>
          </cell>
          <cell r="D72" t="str">
            <v>Previsto</v>
          </cell>
          <cell r="E72">
            <v>18390</v>
          </cell>
          <cell r="F72">
            <v>2931</v>
          </cell>
          <cell r="G72">
            <v>2931</v>
          </cell>
          <cell r="H72">
            <v>5862</v>
          </cell>
          <cell r="I72">
            <v>8793</v>
          </cell>
          <cell r="J72">
            <v>8793</v>
          </cell>
          <cell r="K72">
            <v>8793</v>
          </cell>
          <cell r="L72">
            <v>8793</v>
          </cell>
          <cell r="M72">
            <v>15460</v>
          </cell>
          <cell r="N72">
            <v>15460</v>
          </cell>
          <cell r="O72">
            <v>18390</v>
          </cell>
          <cell r="P72">
            <v>18390</v>
          </cell>
          <cell r="Q72">
            <v>18390</v>
          </cell>
        </row>
        <row r="73">
          <cell r="D73" t="str">
            <v>Real</v>
          </cell>
          <cell r="E73">
            <v>8897.3333333333339</v>
          </cell>
          <cell r="F73">
            <v>1120</v>
          </cell>
          <cell r="G73">
            <v>1120</v>
          </cell>
          <cell r="H73">
            <v>4453.3333333333339</v>
          </cell>
          <cell r="I73">
            <v>4453.3333333333339</v>
          </cell>
          <cell r="J73">
            <v>4453.3333333333339</v>
          </cell>
          <cell r="K73">
            <v>4453.3333333333339</v>
          </cell>
          <cell r="L73">
            <v>4453.3333333333339</v>
          </cell>
          <cell r="M73">
            <v>8897.3333333333339</v>
          </cell>
          <cell r="N73">
            <v>8897.3333333333339</v>
          </cell>
          <cell r="O73">
            <v>8897.3333333333339</v>
          </cell>
          <cell r="P73">
            <v>8897.3333333333339</v>
          </cell>
          <cell r="Q73">
            <v>8897.3333333333339</v>
          </cell>
        </row>
        <row r="74">
          <cell r="D74" t="str">
            <v>Cumplimiento</v>
          </cell>
          <cell r="E74">
            <v>0.48381366684792465</v>
          </cell>
          <cell r="F74">
            <v>0.38212214261344252</v>
          </cell>
          <cell r="G74">
            <v>0.38212214261344252</v>
          </cell>
          <cell r="H74">
            <v>0.75969521210053459</v>
          </cell>
          <cell r="I74">
            <v>0.5064634747336898</v>
          </cell>
          <cell r="J74">
            <v>0.5064634747336898</v>
          </cell>
          <cell r="K74">
            <v>0.5064634747336898</v>
          </cell>
          <cell r="L74">
            <v>0.5064634747336898</v>
          </cell>
          <cell r="M74">
            <v>0.57550668391548088</v>
          </cell>
          <cell r="N74">
            <v>0.57550668391548088</v>
          </cell>
          <cell r="O74">
            <v>0.48381366684792465</v>
          </cell>
          <cell r="P74">
            <v>0.48381366684792465</v>
          </cell>
          <cell r="Q74">
            <v>0.48381366684792465</v>
          </cell>
        </row>
        <row r="75">
          <cell r="C75" t="str">
            <v xml:space="preserve"> M $</v>
          </cell>
          <cell r="D75" t="str">
            <v>Previsto</v>
          </cell>
          <cell r="E75">
            <v>300000</v>
          </cell>
          <cell r="F75">
            <v>75000</v>
          </cell>
          <cell r="G75">
            <v>75000</v>
          </cell>
          <cell r="H75">
            <v>150000</v>
          </cell>
          <cell r="I75">
            <v>150000</v>
          </cell>
          <cell r="J75">
            <v>150000</v>
          </cell>
          <cell r="K75">
            <v>225000</v>
          </cell>
          <cell r="L75">
            <v>225000</v>
          </cell>
          <cell r="M75">
            <v>300000</v>
          </cell>
          <cell r="N75">
            <v>300000</v>
          </cell>
          <cell r="O75">
            <v>300000</v>
          </cell>
          <cell r="P75">
            <v>300000</v>
          </cell>
          <cell r="Q75">
            <v>300000</v>
          </cell>
        </row>
        <row r="76">
          <cell r="C76" t="str">
            <v>M $</v>
          </cell>
          <cell r="D76" t="str">
            <v>Real</v>
          </cell>
          <cell r="E76">
            <v>3154000</v>
          </cell>
          <cell r="F76">
            <v>54500</v>
          </cell>
          <cell r="G76">
            <v>54500</v>
          </cell>
          <cell r="H76">
            <v>204500</v>
          </cell>
          <cell r="I76">
            <v>204500</v>
          </cell>
          <cell r="J76">
            <v>204500</v>
          </cell>
          <cell r="K76">
            <v>204500</v>
          </cell>
          <cell r="L76">
            <v>204500</v>
          </cell>
          <cell r="M76">
            <v>404500</v>
          </cell>
          <cell r="N76">
            <v>404500</v>
          </cell>
          <cell r="O76">
            <v>404500</v>
          </cell>
          <cell r="P76">
            <v>404500</v>
          </cell>
          <cell r="Q76">
            <v>404500</v>
          </cell>
        </row>
        <row r="77">
          <cell r="D77" t="str">
            <v>Cumplimiento</v>
          </cell>
          <cell r="E77">
            <v>10.513333333333334</v>
          </cell>
          <cell r="F77">
            <v>0.72666666666666668</v>
          </cell>
          <cell r="G77">
            <v>0.72666666666666668</v>
          </cell>
          <cell r="H77">
            <v>1.3633333333333333</v>
          </cell>
          <cell r="I77">
            <v>1.3633333333333333</v>
          </cell>
          <cell r="J77">
            <v>1.3633333333333333</v>
          </cell>
          <cell r="K77">
            <v>0.90888888888888886</v>
          </cell>
          <cell r="L77">
            <v>0.90888888888888886</v>
          </cell>
          <cell r="M77">
            <v>1.3483333333333334</v>
          </cell>
          <cell r="N77">
            <v>1.3483333333333334</v>
          </cell>
          <cell r="O77">
            <v>1.3483333333333334</v>
          </cell>
          <cell r="P77">
            <v>1.3483333333333334</v>
          </cell>
          <cell r="Q77">
            <v>1.3483333333333334</v>
          </cell>
        </row>
        <row r="78">
          <cell r="B78" t="str">
            <v>TOTAL CREDITOS APROBADOS  CON CDP</v>
          </cell>
          <cell r="C78" t="str">
            <v>No.</v>
          </cell>
          <cell r="D78" t="str">
            <v>Previsto</v>
          </cell>
          <cell r="E78">
            <v>45745</v>
          </cell>
          <cell r="F78">
            <v>5231</v>
          </cell>
          <cell r="G78">
            <v>7130</v>
          </cell>
          <cell r="H78">
            <v>12511</v>
          </cell>
          <cell r="I78">
            <v>17113</v>
          </cell>
          <cell r="J78">
            <v>19458</v>
          </cell>
          <cell r="K78">
            <v>21787</v>
          </cell>
          <cell r="L78">
            <v>24063</v>
          </cell>
          <cell r="M78">
            <v>32963</v>
          </cell>
          <cell r="N78">
            <v>35907</v>
          </cell>
          <cell r="O78">
            <v>41515</v>
          </cell>
          <cell r="P78">
            <v>44465</v>
          </cell>
          <cell r="Q78">
            <v>45745</v>
          </cell>
        </row>
        <row r="79">
          <cell r="D79" t="str">
            <v>Real</v>
          </cell>
          <cell r="E79">
            <v>17088.120126253336</v>
          </cell>
          <cell r="F79">
            <v>1316</v>
          </cell>
          <cell r="G79">
            <v>1816</v>
          </cell>
          <cell r="H79">
            <v>7162.8016577333337</v>
          </cell>
          <cell r="I79">
            <v>10214.120126253334</v>
          </cell>
          <cell r="J79">
            <v>10214.120126253334</v>
          </cell>
          <cell r="K79">
            <v>10214.120126253334</v>
          </cell>
          <cell r="L79">
            <v>10226.120126253334</v>
          </cell>
          <cell r="M79">
            <v>14670.120126253334</v>
          </cell>
          <cell r="N79">
            <v>14670.120126253334</v>
          </cell>
          <cell r="O79">
            <v>14688.120126253334</v>
          </cell>
          <cell r="P79">
            <v>17088.120126253336</v>
          </cell>
          <cell r="Q79">
            <v>17088.120126253336</v>
          </cell>
        </row>
        <row r="80">
          <cell r="D80" t="str">
            <v>Cumplimiento</v>
          </cell>
          <cell r="E80">
            <v>0.37355164774846072</v>
          </cell>
          <cell r="F80">
            <v>0.25157713630281014</v>
          </cell>
          <cell r="G80">
            <v>0.25469845722300138</v>
          </cell>
          <cell r="H80">
            <v>0.57252031474169396</v>
          </cell>
          <cell r="I80">
            <v>0.59686321079023752</v>
          </cell>
          <cell r="J80">
            <v>0.52493165413985687</v>
          </cell>
          <cell r="K80">
            <v>0.46881719035449276</v>
          </cell>
          <cell r="L80">
            <v>0.42497278503317681</v>
          </cell>
          <cell r="M80">
            <v>0.44504808804578871</v>
          </cell>
          <cell r="N80">
            <v>0.40855878035629078</v>
          </cell>
          <cell r="O80">
            <v>0.35380272494889398</v>
          </cell>
          <cell r="P80">
            <v>0.38430496179586948</v>
          </cell>
          <cell r="Q80">
            <v>0.37355164774846072</v>
          </cell>
        </row>
        <row r="81">
          <cell r="C81" t="str">
            <v xml:space="preserve"> M $</v>
          </cell>
          <cell r="D81" t="str">
            <v>Previsto</v>
          </cell>
          <cell r="E81">
            <v>1000000</v>
          </cell>
          <cell r="F81">
            <v>125100</v>
          </cell>
          <cell r="G81">
            <v>167330</v>
          </cell>
          <cell r="H81">
            <v>302362</v>
          </cell>
          <cell r="I81">
            <v>369775</v>
          </cell>
          <cell r="J81">
            <v>409935</v>
          </cell>
          <cell r="K81">
            <v>569857</v>
          </cell>
          <cell r="L81">
            <v>638917</v>
          </cell>
          <cell r="M81">
            <v>787587</v>
          </cell>
          <cell r="N81">
            <v>869707</v>
          </cell>
          <cell r="O81">
            <v>918856</v>
          </cell>
          <cell r="P81">
            <v>969856</v>
          </cell>
          <cell r="Q81">
            <v>1000000</v>
          </cell>
        </row>
        <row r="82">
          <cell r="C82" t="str">
            <v>M $</v>
          </cell>
          <cell r="D82" t="str">
            <v>Real</v>
          </cell>
          <cell r="E82">
            <v>819334.3909</v>
          </cell>
          <cell r="F82">
            <v>61065.217314000001</v>
          </cell>
          <cell r="G82">
            <v>86065.217314000009</v>
          </cell>
          <cell r="H82">
            <v>336738.63353400002</v>
          </cell>
          <cell r="I82">
            <v>489304.55695999996</v>
          </cell>
          <cell r="J82">
            <v>489304.55695999996</v>
          </cell>
          <cell r="K82">
            <v>489304.55695999996</v>
          </cell>
          <cell r="L82">
            <v>493495.58529199997</v>
          </cell>
          <cell r="M82">
            <v>693495.58529199997</v>
          </cell>
          <cell r="N82">
            <v>693495.58529199997</v>
          </cell>
          <cell r="O82">
            <v>699334.3909</v>
          </cell>
          <cell r="P82">
            <v>819334.3909</v>
          </cell>
          <cell r="Q82">
            <v>819334.3909</v>
          </cell>
        </row>
        <row r="83">
          <cell r="D83" t="str">
            <v>Cumplimiento</v>
          </cell>
          <cell r="E83">
            <v>0.81933439090000004</v>
          </cell>
          <cell r="F83">
            <v>0.48813123352517984</v>
          </cell>
          <cell r="G83">
            <v>0.51434421391262775</v>
          </cell>
          <cell r="H83">
            <v>1.1136936305951146</v>
          </cell>
          <cell r="I83">
            <v>1.3232494272462982</v>
          </cell>
          <cell r="J83">
            <v>1.1936149803261491</v>
          </cell>
          <cell r="K83">
            <v>0.85864446161054431</v>
          </cell>
          <cell r="L83">
            <v>0.77239388729991532</v>
          </cell>
          <cell r="M83">
            <v>0.88053203683148651</v>
          </cell>
          <cell r="N83">
            <v>0.79738990866119275</v>
          </cell>
          <cell r="O83">
            <v>0.76109247901738686</v>
          </cell>
          <cell r="P83">
            <v>0.84480004340850601</v>
          </cell>
          <cell r="Q83">
            <v>0.81933439090000004</v>
          </cell>
        </row>
        <row r="86">
          <cell r="B86" t="str">
            <v>CREDITOS APROBADOS POR OFERTACION - AVC</v>
          </cell>
        </row>
        <row r="88">
          <cell r="B88" t="str">
            <v xml:space="preserve">TOTAL CREDITOS  APROBADOS       POR AHORRO VOLUNTARIO SIN AFECTACION PRESUPUESTAL </v>
          </cell>
          <cell r="C88" t="str">
            <v>No.</v>
          </cell>
          <cell r="D88" t="str">
            <v>Previsto</v>
          </cell>
          <cell r="E88">
            <v>55500</v>
          </cell>
          <cell r="F88">
            <v>1879</v>
          </cell>
          <cell r="G88">
            <v>6297</v>
          </cell>
          <cell r="H88">
            <v>10317</v>
          </cell>
          <cell r="I88">
            <v>14506</v>
          </cell>
          <cell r="J88">
            <v>19024</v>
          </cell>
          <cell r="K88">
            <v>23732</v>
          </cell>
          <cell r="L88">
            <v>28754</v>
          </cell>
          <cell r="M88">
            <v>33849</v>
          </cell>
          <cell r="N88">
            <v>39126</v>
          </cell>
          <cell r="O88">
            <v>44644</v>
          </cell>
          <cell r="P88">
            <v>50195</v>
          </cell>
          <cell r="Q88">
            <v>55500</v>
          </cell>
        </row>
        <row r="89">
          <cell r="D89" t="str">
            <v>Real</v>
          </cell>
          <cell r="E89">
            <v>22729</v>
          </cell>
          <cell r="F89">
            <v>1485</v>
          </cell>
          <cell r="G89">
            <v>3371</v>
          </cell>
          <cell r="H89">
            <v>5124</v>
          </cell>
          <cell r="I89">
            <v>5418</v>
          </cell>
          <cell r="J89">
            <v>7577</v>
          </cell>
          <cell r="K89">
            <v>9565</v>
          </cell>
          <cell r="L89">
            <v>10672</v>
          </cell>
          <cell r="M89">
            <v>12808</v>
          </cell>
          <cell r="N89">
            <v>14026</v>
          </cell>
          <cell r="O89">
            <v>15926</v>
          </cell>
          <cell r="P89">
            <v>19406</v>
          </cell>
          <cell r="Q89">
            <v>22729</v>
          </cell>
        </row>
        <row r="90">
          <cell r="D90" t="str">
            <v>Cumplimiento</v>
          </cell>
          <cell r="E90">
            <v>0.40953153153153155</v>
          </cell>
          <cell r="F90">
            <v>0.79031399680681214</v>
          </cell>
          <cell r="G90">
            <v>0.53533428616801648</v>
          </cell>
          <cell r="H90">
            <v>0.49665600465251525</v>
          </cell>
          <cell r="I90">
            <v>0.37350062043292431</v>
          </cell>
          <cell r="J90">
            <v>0.39828637510513037</v>
          </cell>
          <cell r="K90">
            <v>0.40304230574751393</v>
          </cell>
          <cell r="L90">
            <v>0.37114836196703066</v>
          </cell>
          <cell r="M90">
            <v>0.3783863629649325</v>
          </cell>
          <cell r="N90">
            <v>0.35848285027858712</v>
          </cell>
          <cell r="O90">
            <v>0.35673326762834873</v>
          </cell>
          <cell r="P90">
            <v>0.3866122123717502</v>
          </cell>
          <cell r="Q90">
            <v>0.40953153153153155</v>
          </cell>
        </row>
        <row r="91">
          <cell r="C91" t="str">
            <v>$MM</v>
          </cell>
          <cell r="D91" t="str">
            <v>Previsto</v>
          </cell>
          <cell r="E91">
            <v>1831500</v>
          </cell>
          <cell r="F91">
            <v>45270.033100000001</v>
          </cell>
          <cell r="G91">
            <v>207842</v>
          </cell>
          <cell r="H91">
            <v>340504</v>
          </cell>
          <cell r="I91">
            <v>478744</v>
          </cell>
          <cell r="J91">
            <v>627808</v>
          </cell>
          <cell r="K91">
            <v>783172</v>
          </cell>
          <cell r="L91">
            <v>948928</v>
          </cell>
          <cell r="M91">
            <v>1117069</v>
          </cell>
          <cell r="N91">
            <v>1291202</v>
          </cell>
          <cell r="O91">
            <v>1473281</v>
          </cell>
          <cell r="P91">
            <v>1656447</v>
          </cell>
          <cell r="Q91">
            <v>1831500</v>
          </cell>
        </row>
        <row r="92">
          <cell r="C92" t="str">
            <v>M $</v>
          </cell>
          <cell r="D92" t="str">
            <v>Real</v>
          </cell>
          <cell r="E92">
            <v>817288</v>
          </cell>
          <cell r="F92">
            <v>49778</v>
          </cell>
          <cell r="G92">
            <v>113427</v>
          </cell>
          <cell r="H92">
            <v>173793</v>
          </cell>
          <cell r="I92">
            <v>184220</v>
          </cell>
          <cell r="J92">
            <v>253925</v>
          </cell>
          <cell r="K92">
            <v>319108</v>
          </cell>
          <cell r="L92">
            <v>357373</v>
          </cell>
          <cell r="M92">
            <v>434226</v>
          </cell>
          <cell r="N92">
            <v>476355</v>
          </cell>
          <cell r="O92">
            <v>546829</v>
          </cell>
          <cell r="P92">
            <v>681779</v>
          </cell>
          <cell r="Q92">
            <v>817288</v>
          </cell>
        </row>
        <row r="93">
          <cell r="D93" t="str">
            <v>Cumplimiento</v>
          </cell>
          <cell r="E93">
            <v>0.44623969423969423</v>
          </cell>
          <cell r="F93">
            <v>1.0995794920238307</v>
          </cell>
          <cell r="G93">
            <v>0.54573666535156518</v>
          </cell>
          <cell r="H93">
            <v>0.51039929046354815</v>
          </cell>
          <cell r="I93">
            <v>0.38479855622211451</v>
          </cell>
          <cell r="J93">
            <v>0.40446282940007133</v>
          </cell>
          <cell r="K93">
            <v>0.40745583345676301</v>
          </cell>
          <cell r="L93">
            <v>0.37660707661698251</v>
          </cell>
          <cell r="M93">
            <v>0.38871904958422443</v>
          </cell>
          <cell r="N93">
            <v>0.36892368506244572</v>
          </cell>
          <cell r="O93">
            <v>0.37116408886016994</v>
          </cell>
          <cell r="P93">
            <v>0.41159119488881929</v>
          </cell>
          <cell r="Q93">
            <v>0.44623969423969423</v>
          </cell>
        </row>
        <row r="95">
          <cell r="B95" t="str">
            <v>CREDITOS APROBADOS CPD Y OFERTACION</v>
          </cell>
        </row>
        <row r="97">
          <cell r="B97" t="str">
            <v>TOTAL CREDITOS  APROBADOS     CON CDP Y OFERTACION</v>
          </cell>
          <cell r="C97" t="str">
            <v>No.</v>
          </cell>
          <cell r="D97" t="str">
            <v>Previsto</v>
          </cell>
          <cell r="E97">
            <v>82855</v>
          </cell>
          <cell r="F97">
            <v>4179</v>
          </cell>
          <cell r="G97">
            <v>10496</v>
          </cell>
          <cell r="H97">
            <v>16966</v>
          </cell>
          <cell r="I97">
            <v>22826</v>
          </cell>
          <cell r="J97">
            <v>29689</v>
          </cell>
          <cell r="K97">
            <v>36726</v>
          </cell>
          <cell r="L97">
            <v>44024</v>
          </cell>
          <cell r="M97">
            <v>51352</v>
          </cell>
          <cell r="N97">
            <v>59573</v>
          </cell>
          <cell r="O97">
            <v>67769</v>
          </cell>
          <cell r="P97">
            <v>76270</v>
          </cell>
          <cell r="Q97">
            <v>82855</v>
          </cell>
        </row>
        <row r="98">
          <cell r="D98" t="str">
            <v>Real</v>
          </cell>
          <cell r="E98">
            <v>30919.78679292</v>
          </cell>
          <cell r="F98">
            <v>1681</v>
          </cell>
          <cell r="G98">
            <v>4067</v>
          </cell>
          <cell r="H98">
            <v>7833.4683243999998</v>
          </cell>
          <cell r="I98">
            <v>11178.78679292</v>
          </cell>
          <cell r="J98">
            <v>13337.78679292</v>
          </cell>
          <cell r="K98">
            <v>15325.78679292</v>
          </cell>
          <cell r="L98">
            <v>16444.78679292</v>
          </cell>
          <cell r="M98">
            <v>18580.78679292</v>
          </cell>
          <cell r="N98">
            <v>19798.78679292</v>
          </cell>
          <cell r="O98">
            <v>21716.78679292</v>
          </cell>
          <cell r="P98">
            <v>27596.78679292</v>
          </cell>
          <cell r="Q98">
            <v>30919.78679292</v>
          </cell>
        </row>
        <row r="99">
          <cell r="D99" t="str">
            <v>Cumplimiento</v>
          </cell>
          <cell r="E99">
            <v>0.37317949179796028</v>
          </cell>
          <cell r="F99">
            <v>0.4022493419478344</v>
          </cell>
          <cell r="G99">
            <v>0.38748094512195119</v>
          </cell>
          <cell r="H99">
            <v>0.46171568574796651</v>
          </cell>
          <cell r="I99">
            <v>0.48973919183913084</v>
          </cell>
          <cell r="J99">
            <v>0.44925011933443365</v>
          </cell>
          <cell r="K99">
            <v>0.41730073498121223</v>
          </cell>
          <cell r="L99">
            <v>0.37354140452753043</v>
          </cell>
          <cell r="M99">
            <v>0.3618318038814457</v>
          </cell>
          <cell r="N99">
            <v>0.33234496823930304</v>
          </cell>
          <cell r="O99">
            <v>0.3204531097245053</v>
          </cell>
          <cell r="P99">
            <v>0.36183016642087323</v>
          </cell>
          <cell r="Q99">
            <v>0.37317949179796028</v>
          </cell>
        </row>
        <row r="100">
          <cell r="C100" t="str">
            <v>$MM</v>
          </cell>
          <cell r="D100" t="str">
            <v>Previsto</v>
          </cell>
          <cell r="E100">
            <v>2531500</v>
          </cell>
          <cell r="F100">
            <v>95370.033100000001</v>
          </cell>
          <cell r="G100">
            <v>300172</v>
          </cell>
          <cell r="H100">
            <v>492866</v>
          </cell>
          <cell r="I100">
            <v>698519</v>
          </cell>
          <cell r="J100">
            <v>887743</v>
          </cell>
          <cell r="K100">
            <v>1128029</v>
          </cell>
          <cell r="L100">
            <v>1362845</v>
          </cell>
          <cell r="M100">
            <v>1604656</v>
          </cell>
          <cell r="N100">
            <v>1860909</v>
          </cell>
          <cell r="O100">
            <v>2092137</v>
          </cell>
          <cell r="P100">
            <v>2326303</v>
          </cell>
          <cell r="Q100">
            <v>2531500</v>
          </cell>
        </row>
        <row r="101">
          <cell r="C101" t="str">
            <v>M $</v>
          </cell>
          <cell r="D101" t="str">
            <v>Real</v>
          </cell>
          <cell r="E101">
            <v>1232122.3909</v>
          </cell>
          <cell r="F101">
            <v>56343.217314000001</v>
          </cell>
          <cell r="G101">
            <v>144992.21731400001</v>
          </cell>
          <cell r="H101">
            <v>306031.63353400002</v>
          </cell>
          <cell r="I101">
            <v>469024.55695999996</v>
          </cell>
          <cell r="J101">
            <v>538729.55695999996</v>
          </cell>
          <cell r="K101">
            <v>603912.55695999996</v>
          </cell>
          <cell r="L101">
            <v>646368.58529199997</v>
          </cell>
          <cell r="M101">
            <v>723221.58529199997</v>
          </cell>
          <cell r="N101">
            <v>765350.58529199997</v>
          </cell>
          <cell r="O101">
            <v>841663.3909</v>
          </cell>
          <cell r="P101">
            <v>1096613.3909</v>
          </cell>
          <cell r="Q101">
            <v>1232122.3909</v>
          </cell>
        </row>
        <row r="102">
          <cell r="D102" t="str">
            <v>Cumplimiento</v>
          </cell>
          <cell r="E102">
            <v>0.48671633059450919</v>
          </cell>
          <cell r="F102">
            <v>0.59078533877535166</v>
          </cell>
          <cell r="G102">
            <v>0.4830304535866104</v>
          </cell>
          <cell r="H102">
            <v>0.620922590590546</v>
          </cell>
          <cell r="I102">
            <v>0.67145568976649161</v>
          </cell>
          <cell r="J102">
            <v>0.60685306103230319</v>
          </cell>
          <cell r="K102">
            <v>0.5353697085447271</v>
          </cell>
          <cell r="L102">
            <v>0.47427886905113931</v>
          </cell>
          <cell r="M102">
            <v>0.45070194813841719</v>
          </cell>
          <cell r="N102">
            <v>0.41127781384903828</v>
          </cell>
          <cell r="O102">
            <v>0.40229841109831715</v>
          </cell>
          <cell r="P102">
            <v>0.47139748816039873</v>
          </cell>
          <cell r="Q102">
            <v>0.48671633059450919</v>
          </cell>
        </row>
        <row r="104">
          <cell r="B104" t="str">
            <v>CREDITOS DESEMBOLSADOS POR CESANTÍAS</v>
          </cell>
        </row>
        <row r="105">
          <cell r="B105" t="str">
            <v>CREDITOS DESEMBOLSADOS POR CESANTÍAS - VIGENCIA</v>
          </cell>
          <cell r="C105" t="str">
            <v>No.</v>
          </cell>
          <cell r="D105" t="str">
            <v>Previsto</v>
          </cell>
          <cell r="E105">
            <v>9108</v>
          </cell>
          <cell r="F105">
            <v>623</v>
          </cell>
          <cell r="G105">
            <v>1333</v>
          </cell>
          <cell r="H105">
            <v>2092</v>
          </cell>
          <cell r="I105">
            <v>2912</v>
          </cell>
          <cell r="J105">
            <v>3622</v>
          </cell>
          <cell r="K105">
            <v>4572</v>
          </cell>
          <cell r="L105">
            <v>5331</v>
          </cell>
          <cell r="M105">
            <v>5890</v>
          </cell>
          <cell r="N105">
            <v>6700</v>
          </cell>
          <cell r="O105">
            <v>7451</v>
          </cell>
          <cell r="P105">
            <v>8356</v>
          </cell>
          <cell r="Q105">
            <v>9108</v>
          </cell>
        </row>
        <row r="106">
          <cell r="C106" t="str">
            <v>No.</v>
          </cell>
          <cell r="D106" t="str">
            <v>Real</v>
          </cell>
          <cell r="E106">
            <v>7753</v>
          </cell>
          <cell r="F106">
            <v>582</v>
          </cell>
          <cell r="G106">
            <v>894</v>
          </cell>
          <cell r="H106">
            <v>1398</v>
          </cell>
          <cell r="I106">
            <v>1816</v>
          </cell>
          <cell r="J106">
            <v>2396</v>
          </cell>
          <cell r="K106">
            <v>2941</v>
          </cell>
          <cell r="L106">
            <v>3451</v>
          </cell>
          <cell r="M106">
            <v>4112</v>
          </cell>
          <cell r="N106">
            <v>4766</v>
          </cell>
          <cell r="O106">
            <v>5641</v>
          </cell>
          <cell r="P106">
            <v>6808</v>
          </cell>
          <cell r="Q106">
            <v>7753</v>
          </cell>
        </row>
        <row r="107">
          <cell r="D107" t="str">
            <v>Cumplimiento</v>
          </cell>
          <cell r="E107">
            <v>0.85122968818620992</v>
          </cell>
          <cell r="F107">
            <v>0.9341894060995185</v>
          </cell>
          <cell r="G107">
            <v>0.67066766691672919</v>
          </cell>
          <cell r="H107">
            <v>0.66826003824091773</v>
          </cell>
          <cell r="I107">
            <v>0.62362637362637363</v>
          </cell>
          <cell r="J107">
            <v>0.66151297625621208</v>
          </cell>
          <cell r="K107">
            <v>0.64326334208223968</v>
          </cell>
          <cell r="L107">
            <v>0.64734571374976557</v>
          </cell>
          <cell r="M107">
            <v>0.69813242784380303</v>
          </cell>
          <cell r="N107">
            <v>0.71134328358208954</v>
          </cell>
          <cell r="O107">
            <v>0.75707958663266672</v>
          </cell>
          <cell r="P107">
            <v>0.81474389660124458</v>
          </cell>
          <cell r="Q107">
            <v>0.85122968818620992</v>
          </cell>
        </row>
        <row r="108">
          <cell r="C108" t="str">
            <v>M $</v>
          </cell>
          <cell r="D108" t="str">
            <v>Previsto</v>
          </cell>
          <cell r="E108">
            <v>400000</v>
          </cell>
          <cell r="F108">
            <v>32500</v>
          </cell>
          <cell r="G108">
            <v>65000</v>
          </cell>
          <cell r="H108">
            <v>97000</v>
          </cell>
          <cell r="I108">
            <v>130300</v>
          </cell>
          <cell r="J108">
            <v>163600</v>
          </cell>
          <cell r="K108">
            <v>197600</v>
          </cell>
          <cell r="L108">
            <v>231000</v>
          </cell>
          <cell r="M108">
            <v>266000</v>
          </cell>
          <cell r="N108">
            <v>299600</v>
          </cell>
          <cell r="O108">
            <v>333300</v>
          </cell>
          <cell r="P108">
            <v>366600</v>
          </cell>
          <cell r="Q108">
            <v>400000</v>
          </cell>
        </row>
        <row r="109">
          <cell r="C109" t="str">
            <v>M $</v>
          </cell>
          <cell r="D109" t="str">
            <v>Real</v>
          </cell>
          <cell r="E109">
            <v>390773.2739652</v>
          </cell>
          <cell r="F109">
            <v>27553.141606599998</v>
          </cell>
          <cell r="G109">
            <v>40657.419619399996</v>
          </cell>
          <cell r="H109">
            <v>63644.090749399998</v>
          </cell>
          <cell r="I109">
            <v>83127.788306200004</v>
          </cell>
          <cell r="J109">
            <v>109240.6184872</v>
          </cell>
          <cell r="K109">
            <v>137369.7036072</v>
          </cell>
          <cell r="L109">
            <v>164455.70762619999</v>
          </cell>
          <cell r="M109">
            <v>198173.7739652</v>
          </cell>
          <cell r="N109">
            <v>227581.7739652</v>
          </cell>
          <cell r="O109">
            <v>274076.7739652</v>
          </cell>
          <cell r="P109">
            <v>336535.2739652</v>
          </cell>
          <cell r="Q109">
            <v>390773.2739652</v>
          </cell>
        </row>
        <row r="110">
          <cell r="D110" t="str">
            <v>Cumplimiento</v>
          </cell>
          <cell r="E110">
            <v>0.97693318491299996</v>
          </cell>
          <cell r="F110">
            <v>0.84778897251076923</v>
          </cell>
          <cell r="G110">
            <v>0.62549876337538457</v>
          </cell>
          <cell r="H110">
            <v>0.65612464690103089</v>
          </cell>
          <cell r="I110">
            <v>0.63797228170529552</v>
          </cell>
          <cell r="J110">
            <v>0.6677299418533007</v>
          </cell>
          <cell r="K110">
            <v>0.69519080772874497</v>
          </cell>
          <cell r="L110">
            <v>0.71192947024329001</v>
          </cell>
          <cell r="M110">
            <v>0.74501418783909779</v>
          </cell>
          <cell r="N110">
            <v>0.75961873820160219</v>
          </cell>
          <cell r="O110">
            <v>0.82231255315091512</v>
          </cell>
          <cell r="P110">
            <v>0.91799038179268955</v>
          </cell>
          <cell r="Q110">
            <v>0.97693318491299996</v>
          </cell>
        </row>
        <row r="111">
          <cell r="B111" t="str">
            <v>CREDITOS DESEMBOLSADOS POR CESANTÍASCUENTAS POR PAGAR</v>
          </cell>
          <cell r="C111" t="str">
            <v>No.</v>
          </cell>
          <cell r="D111" t="str">
            <v>Previsto</v>
          </cell>
          <cell r="E111">
            <v>6072</v>
          </cell>
          <cell r="F111">
            <v>0</v>
          </cell>
          <cell r="G111">
            <v>371</v>
          </cell>
          <cell r="H111">
            <v>1087</v>
          </cell>
          <cell r="I111">
            <v>1735</v>
          </cell>
          <cell r="J111">
            <v>2465</v>
          </cell>
          <cell r="K111">
            <v>3185</v>
          </cell>
          <cell r="L111">
            <v>4126</v>
          </cell>
          <cell r="M111">
            <v>4858</v>
          </cell>
          <cell r="N111">
            <v>5364</v>
          </cell>
          <cell r="O111">
            <v>5598</v>
          </cell>
          <cell r="P111">
            <v>5839</v>
          </cell>
          <cell r="Q111">
            <v>6072</v>
          </cell>
        </row>
        <row r="112">
          <cell r="C112" t="str">
            <v>No.</v>
          </cell>
          <cell r="D112" t="str">
            <v>Real</v>
          </cell>
          <cell r="E112">
            <v>4367</v>
          </cell>
          <cell r="F112">
            <v>0</v>
          </cell>
          <cell r="G112">
            <v>1000</v>
          </cell>
          <cell r="H112">
            <v>1715</v>
          </cell>
          <cell r="I112">
            <v>2238</v>
          </cell>
          <cell r="J112">
            <v>2663</v>
          </cell>
          <cell r="K112">
            <v>3015</v>
          </cell>
          <cell r="L112">
            <v>3293</v>
          </cell>
          <cell r="M112">
            <v>3626</v>
          </cell>
          <cell r="N112">
            <v>3780</v>
          </cell>
          <cell r="O112">
            <v>4020</v>
          </cell>
          <cell r="P112">
            <v>4266</v>
          </cell>
          <cell r="Q112">
            <v>4367</v>
          </cell>
        </row>
        <row r="113">
          <cell r="D113" t="str">
            <v>Cumplimiento</v>
          </cell>
          <cell r="E113">
            <v>0.71920289855072461</v>
          </cell>
          <cell r="F113" t="e">
            <v>#DIV/0!</v>
          </cell>
          <cell r="G113">
            <v>2.6954177897574123</v>
          </cell>
          <cell r="H113">
            <v>1.5777368905243789</v>
          </cell>
          <cell r="I113">
            <v>1.2899135446685879</v>
          </cell>
          <cell r="J113">
            <v>1.0803245436105477</v>
          </cell>
          <cell r="K113">
            <v>0.94662480376766089</v>
          </cell>
          <cell r="L113">
            <v>0.79810954920019395</v>
          </cell>
          <cell r="M113">
            <v>0.74639769452449567</v>
          </cell>
          <cell r="N113">
            <v>0.70469798657718119</v>
          </cell>
          <cell r="O113">
            <v>0.71811361200428725</v>
          </cell>
          <cell r="P113">
            <v>0.7306045555745847</v>
          </cell>
          <cell r="Q113">
            <v>0.71920289855072461</v>
          </cell>
        </row>
        <row r="114">
          <cell r="C114" t="str">
            <v>M $</v>
          </cell>
          <cell r="D114" t="str">
            <v>Previsto</v>
          </cell>
          <cell r="E114">
            <v>610434</v>
          </cell>
          <cell r="F114">
            <v>0</v>
          </cell>
          <cell r="G114">
            <v>37588</v>
          </cell>
          <cell r="H114">
            <v>90931</v>
          </cell>
          <cell r="I114">
            <v>139758</v>
          </cell>
          <cell r="J114">
            <v>202056</v>
          </cell>
          <cell r="K114">
            <v>270211</v>
          </cell>
          <cell r="L114">
            <v>334711</v>
          </cell>
          <cell r="M114">
            <v>385595</v>
          </cell>
          <cell r="N114">
            <v>441535</v>
          </cell>
          <cell r="O114">
            <v>503750</v>
          </cell>
          <cell r="P114">
            <v>559634</v>
          </cell>
          <cell r="Q114">
            <v>610434</v>
          </cell>
        </row>
        <row r="115">
          <cell r="C115" t="str">
            <v>M $</v>
          </cell>
          <cell r="D115" t="str">
            <v>Real</v>
          </cell>
          <cell r="E115">
            <v>217751.46600411</v>
          </cell>
          <cell r="F115">
            <v>0</v>
          </cell>
          <cell r="G115">
            <v>45568.721987229997</v>
          </cell>
          <cell r="H115">
            <v>77717.535876230002</v>
          </cell>
          <cell r="I115">
            <v>102095.83187711</v>
          </cell>
          <cell r="J115">
            <v>124817.62871911</v>
          </cell>
          <cell r="K115">
            <v>142963.03697811</v>
          </cell>
          <cell r="L115">
            <v>157691.77454011</v>
          </cell>
          <cell r="M115">
            <v>174686.97247911</v>
          </cell>
          <cell r="N115">
            <v>186006.97247911</v>
          </cell>
          <cell r="O115">
            <v>198778.97247911</v>
          </cell>
          <cell r="P115">
            <v>211975.42524710999</v>
          </cell>
          <cell r="Q115">
            <v>217751.46600411</v>
          </cell>
        </row>
        <row r="116">
          <cell r="D116" t="str">
            <v>Cumplimiento</v>
          </cell>
          <cell r="E116">
            <v>0.35671582186462419</v>
          </cell>
          <cell r="F116" t="e">
            <v>#DIV/0!</v>
          </cell>
          <cell r="G116">
            <v>1.2123210063645311</v>
          </cell>
          <cell r="H116">
            <v>0.8546869150919929</v>
          </cell>
          <cell r="I116">
            <v>0.73051869572482431</v>
          </cell>
          <cell r="J116">
            <v>0.61773779902160786</v>
          </cell>
          <cell r="K116">
            <v>0.52907926390158067</v>
          </cell>
          <cell r="L116">
            <v>0.47112815097236121</v>
          </cell>
          <cell r="M116">
            <v>0.45303225529145869</v>
          </cell>
          <cell r="N116">
            <v>0.42127344939610678</v>
          </cell>
          <cell r="O116">
            <v>0.39459845653421338</v>
          </cell>
          <cell r="P116">
            <v>0.3787751016684297</v>
          </cell>
          <cell r="Q116">
            <v>0.35671582186462419</v>
          </cell>
        </row>
        <row r="117">
          <cell r="B117" t="str">
            <v xml:space="preserve"> TOTAL CREDITOS DESEMBOLSADOS POR CESANTÍAS </v>
          </cell>
          <cell r="C117" t="str">
            <v>No.</v>
          </cell>
          <cell r="D117" t="str">
            <v>Previsto</v>
          </cell>
          <cell r="E117">
            <v>15180</v>
          </cell>
          <cell r="F117">
            <v>623</v>
          </cell>
          <cell r="G117">
            <v>1704</v>
          </cell>
          <cell r="H117">
            <v>3179</v>
          </cell>
          <cell r="I117">
            <v>4647</v>
          </cell>
          <cell r="J117">
            <v>6087</v>
          </cell>
          <cell r="K117">
            <v>7757</v>
          </cell>
          <cell r="L117">
            <v>9457</v>
          </cell>
          <cell r="M117">
            <v>10748</v>
          </cell>
          <cell r="N117">
            <v>12064</v>
          </cell>
          <cell r="O117">
            <v>13049</v>
          </cell>
          <cell r="P117">
            <v>14195</v>
          </cell>
          <cell r="Q117">
            <v>15180</v>
          </cell>
        </row>
        <row r="118">
          <cell r="C118" t="str">
            <v>No.</v>
          </cell>
          <cell r="D118" t="str">
            <v>Real</v>
          </cell>
          <cell r="E118">
            <v>12120</v>
          </cell>
          <cell r="F118">
            <v>582</v>
          </cell>
          <cell r="G118">
            <v>1894</v>
          </cell>
          <cell r="H118">
            <v>3113</v>
          </cell>
          <cell r="I118">
            <v>4054</v>
          </cell>
          <cell r="J118">
            <v>5059</v>
          </cell>
          <cell r="K118">
            <v>5956</v>
          </cell>
          <cell r="L118">
            <v>6744</v>
          </cell>
          <cell r="M118">
            <v>7738</v>
          </cell>
          <cell r="N118">
            <v>8546</v>
          </cell>
          <cell r="O118">
            <v>9661</v>
          </cell>
          <cell r="P118">
            <v>11074</v>
          </cell>
          <cell r="Q118">
            <v>12120</v>
          </cell>
        </row>
        <row r="119">
          <cell r="D119" t="str">
            <v>Cumplimiento</v>
          </cell>
          <cell r="E119">
            <v>0.79841897233201586</v>
          </cell>
          <cell r="F119">
            <v>0.9341894060995185</v>
          </cell>
          <cell r="G119">
            <v>1.1115023474178405</v>
          </cell>
          <cell r="H119">
            <v>0.97923875432525953</v>
          </cell>
          <cell r="I119">
            <v>0.87239078975683237</v>
          </cell>
          <cell r="J119">
            <v>0.83111549203219981</v>
          </cell>
          <cell r="K119">
            <v>0.76782261183447209</v>
          </cell>
          <cell r="L119">
            <v>0.71312255472137043</v>
          </cell>
          <cell r="M119">
            <v>0.71994789728321551</v>
          </cell>
          <cell r="N119">
            <v>0.70838859416445621</v>
          </cell>
          <cell r="O119">
            <v>0.74036324622576444</v>
          </cell>
          <cell r="P119">
            <v>0.7801338499471645</v>
          </cell>
          <cell r="Q119">
            <v>0.79841897233201586</v>
          </cell>
        </row>
        <row r="120">
          <cell r="C120" t="str">
            <v>M $</v>
          </cell>
          <cell r="D120" t="str">
            <v>Previsto</v>
          </cell>
          <cell r="E120">
            <v>1010434</v>
          </cell>
          <cell r="F120">
            <v>32500</v>
          </cell>
          <cell r="G120">
            <v>102588</v>
          </cell>
          <cell r="H120">
            <v>187931</v>
          </cell>
          <cell r="I120">
            <v>270058</v>
          </cell>
          <cell r="J120">
            <v>365656</v>
          </cell>
          <cell r="K120">
            <v>467811</v>
          </cell>
          <cell r="L120">
            <v>565711</v>
          </cell>
          <cell r="M120">
            <v>651595</v>
          </cell>
          <cell r="N120">
            <v>741135</v>
          </cell>
          <cell r="O120">
            <v>837050</v>
          </cell>
          <cell r="P120">
            <v>926234</v>
          </cell>
          <cell r="Q120">
            <v>1010434</v>
          </cell>
        </row>
        <row r="121">
          <cell r="C121" t="str">
            <v>M $</v>
          </cell>
          <cell r="D121" t="str">
            <v>Real</v>
          </cell>
          <cell r="E121">
            <v>608524.73996931</v>
          </cell>
          <cell r="F121">
            <v>27553.141606599998</v>
          </cell>
          <cell r="G121">
            <v>86226.141606630001</v>
          </cell>
          <cell r="H121">
            <v>141361.62662563002</v>
          </cell>
          <cell r="I121">
            <v>185223.62018331001</v>
          </cell>
          <cell r="J121">
            <v>234058.24720630998</v>
          </cell>
          <cell r="K121">
            <v>280332.74058531004</v>
          </cell>
          <cell r="L121">
            <v>322147.48216630996</v>
          </cell>
          <cell r="M121">
            <v>372860.74644431</v>
          </cell>
          <cell r="N121">
            <v>413588.74644431</v>
          </cell>
          <cell r="O121">
            <v>472855.74644431</v>
          </cell>
          <cell r="P121">
            <v>548510.69921231002</v>
          </cell>
          <cell r="Q121">
            <v>608524.73996931</v>
          </cell>
        </row>
        <row r="122">
          <cell r="D122" t="str">
            <v>Cumplimiento</v>
          </cell>
          <cell r="E122">
            <v>0.6022409578154635</v>
          </cell>
          <cell r="F122">
            <v>0.84778897251076923</v>
          </cell>
          <cell r="G122">
            <v>0.84050904205784305</v>
          </cell>
          <cell r="H122">
            <v>0.75219961914548428</v>
          </cell>
          <cell r="I122">
            <v>0.68586607389268228</v>
          </cell>
          <cell r="J122">
            <v>0.64010503644493733</v>
          </cell>
          <cell r="K122">
            <v>0.5992435846641273</v>
          </cell>
          <cell r="L122">
            <v>0.56945592743699514</v>
          </cell>
          <cell r="M122">
            <v>0.57222775872176734</v>
          </cell>
          <cell r="N122">
            <v>0.55804778676531264</v>
          </cell>
          <cell r="O122">
            <v>0.56490740869041278</v>
          </cell>
          <cell r="P122">
            <v>0.59219452018853769</v>
          </cell>
          <cell r="Q122">
            <v>0.6022409578154635</v>
          </cell>
        </row>
        <row r="124">
          <cell r="B124" t="str">
            <v>CREDITOS DESEMBOLSADOS POR AHORRO VOLUNTARIO</v>
          </cell>
        </row>
        <row r="125">
          <cell r="B125" t="str">
            <v>CREDITOS DESEMBOLSADOS  AHORRO VOLUNTARIO - VIGENCIA</v>
          </cell>
          <cell r="C125" t="str">
            <v>No.</v>
          </cell>
          <cell r="D125" t="str">
            <v>Previsto</v>
          </cell>
          <cell r="E125">
            <v>22763</v>
          </cell>
          <cell r="F125">
            <v>412</v>
          </cell>
          <cell r="G125">
            <v>1869</v>
          </cell>
          <cell r="H125">
            <v>3819</v>
          </cell>
          <cell r="I125">
            <v>5717</v>
          </cell>
          <cell r="J125">
            <v>7667</v>
          </cell>
          <cell r="K125">
            <v>8867</v>
          </cell>
          <cell r="L125">
            <v>10617</v>
          </cell>
          <cell r="M125">
            <v>12457</v>
          </cell>
          <cell r="N125">
            <v>14255</v>
          </cell>
          <cell r="O125">
            <v>17060</v>
          </cell>
          <cell r="P125">
            <v>19960</v>
          </cell>
          <cell r="Q125">
            <v>22763</v>
          </cell>
        </row>
        <row r="126">
          <cell r="D126" t="str">
            <v>Real</v>
          </cell>
          <cell r="E126">
            <v>8593</v>
          </cell>
          <cell r="F126">
            <v>368</v>
          </cell>
          <cell r="G126">
            <v>1229</v>
          </cell>
          <cell r="H126">
            <v>1926</v>
          </cell>
          <cell r="I126">
            <v>2507</v>
          </cell>
          <cell r="J126">
            <v>3266</v>
          </cell>
          <cell r="K126">
            <v>4061</v>
          </cell>
          <cell r="L126">
            <v>4956</v>
          </cell>
          <cell r="M126">
            <v>5828</v>
          </cell>
          <cell r="N126">
            <v>6325</v>
          </cell>
          <cell r="O126">
            <v>7175</v>
          </cell>
          <cell r="P126">
            <v>7998</v>
          </cell>
          <cell r="Q126">
            <v>8593</v>
          </cell>
        </row>
        <row r="127">
          <cell r="D127" t="str">
            <v>Cumplimiento</v>
          </cell>
          <cell r="E127">
            <v>0.37749857224443173</v>
          </cell>
          <cell r="F127">
            <v>0.89320388349514568</v>
          </cell>
          <cell r="G127">
            <v>0.65757089352594966</v>
          </cell>
          <cell r="H127">
            <v>0.50432050274941087</v>
          </cell>
          <cell r="I127">
            <v>0.43851670456533148</v>
          </cell>
          <cell r="J127">
            <v>0.42598147906612754</v>
          </cell>
          <cell r="K127">
            <v>0.45799030111649935</v>
          </cell>
          <cell r="L127">
            <v>0.46679853065837806</v>
          </cell>
          <cell r="M127">
            <v>0.46784940194268282</v>
          </cell>
          <cell r="N127">
            <v>0.44370396352157138</v>
          </cell>
          <cell r="O127">
            <v>0.42057444314185227</v>
          </cell>
          <cell r="P127">
            <v>0.40070140280561123</v>
          </cell>
          <cell r="Q127">
            <v>0.37749857224443173</v>
          </cell>
        </row>
        <row r="128">
          <cell r="C128" t="str">
            <v xml:space="preserve"> M $</v>
          </cell>
          <cell r="D128" t="str">
            <v>Previsto</v>
          </cell>
          <cell r="E128">
            <v>600000</v>
          </cell>
          <cell r="F128">
            <v>14604</v>
          </cell>
          <cell r="G128">
            <v>56604</v>
          </cell>
          <cell r="H128">
            <v>97104</v>
          </cell>
          <cell r="I128">
            <v>150203</v>
          </cell>
          <cell r="J128">
            <v>208302</v>
          </cell>
          <cell r="K128">
            <v>256901</v>
          </cell>
          <cell r="L128">
            <v>330000</v>
          </cell>
          <cell r="M128">
            <v>387000</v>
          </cell>
          <cell r="N128">
            <v>442000</v>
          </cell>
          <cell r="O128">
            <v>495000</v>
          </cell>
          <cell r="P128">
            <v>550000</v>
          </cell>
          <cell r="Q128">
            <v>600000</v>
          </cell>
        </row>
        <row r="129">
          <cell r="C129" t="str">
            <v>M $</v>
          </cell>
          <cell r="D129" t="str">
            <v>Real</v>
          </cell>
          <cell r="E129">
            <v>319525.8365644</v>
          </cell>
          <cell r="F129">
            <v>14568.827541000001</v>
          </cell>
          <cell r="G129">
            <v>47116.8365644</v>
          </cell>
          <cell r="H129">
            <v>74758.8365644</v>
          </cell>
          <cell r="I129">
            <v>97395.8365644</v>
          </cell>
          <cell r="J129">
            <v>125684.8365644</v>
          </cell>
          <cell r="K129">
            <v>154044.8365644</v>
          </cell>
          <cell r="L129">
            <v>183673.8365644</v>
          </cell>
          <cell r="M129">
            <v>212386.8365644</v>
          </cell>
          <cell r="N129">
            <v>230319.8365644</v>
          </cell>
          <cell r="O129">
            <v>262374.8365644</v>
          </cell>
          <cell r="P129">
            <v>295023.8365644</v>
          </cell>
          <cell r="Q129">
            <v>319525.8365644</v>
          </cell>
        </row>
        <row r="130">
          <cell r="D130" t="str">
            <v>Cumplimiento</v>
          </cell>
          <cell r="E130">
            <v>0.53254306094066661</v>
          </cell>
          <cell r="F130">
            <v>0.99759158730484798</v>
          </cell>
          <cell r="G130">
            <v>0.83239411639460115</v>
          </cell>
          <cell r="H130">
            <v>0.76988421243615091</v>
          </cell>
          <cell r="I130">
            <v>0.64842803781815272</v>
          </cell>
          <cell r="J130">
            <v>0.60337796355483864</v>
          </cell>
          <cell r="K130">
            <v>0.59962723603411427</v>
          </cell>
          <cell r="L130">
            <v>0.5565873835284848</v>
          </cell>
          <cell r="M130">
            <v>0.54880319525684751</v>
          </cell>
          <cell r="N130">
            <v>0.52108560308687779</v>
          </cell>
          <cell r="O130">
            <v>0.53005017487757577</v>
          </cell>
          <cell r="P130">
            <v>0.53640697557163641</v>
          </cell>
          <cell r="Q130">
            <v>0.53254306094066661</v>
          </cell>
        </row>
        <row r="131">
          <cell r="B131" t="str">
            <v>CREDITOS DESEMBOLSADOS AHORRO VOLUNTARIO - CUENTA POR PAGAR</v>
          </cell>
          <cell r="C131" t="str">
            <v>No.</v>
          </cell>
          <cell r="D131" t="str">
            <v>Previsto</v>
          </cell>
          <cell r="E131">
            <v>7</v>
          </cell>
          <cell r="F131">
            <v>7</v>
          </cell>
          <cell r="G131">
            <v>7</v>
          </cell>
          <cell r="H131">
            <v>7</v>
          </cell>
          <cell r="I131">
            <v>7</v>
          </cell>
          <cell r="J131">
            <v>7</v>
          </cell>
          <cell r="K131">
            <v>7</v>
          </cell>
          <cell r="L131">
            <v>7</v>
          </cell>
          <cell r="M131">
            <v>7</v>
          </cell>
          <cell r="N131">
            <v>7</v>
          </cell>
          <cell r="O131">
            <v>7</v>
          </cell>
          <cell r="P131">
            <v>7</v>
          </cell>
          <cell r="Q131">
            <v>7</v>
          </cell>
        </row>
        <row r="132">
          <cell r="D132" t="str">
            <v>Real</v>
          </cell>
          <cell r="E132">
            <v>4.2817096657949927</v>
          </cell>
          <cell r="F132">
            <v>4.2817096657949927</v>
          </cell>
          <cell r="G132">
            <v>4.2817096657949927</v>
          </cell>
          <cell r="H132">
            <v>4.2817096657949927</v>
          </cell>
          <cell r="I132">
            <v>4.2817096657949927</v>
          </cell>
          <cell r="J132">
            <v>4.2817096657949927</v>
          </cell>
          <cell r="K132">
            <v>4.2817096657949927</v>
          </cell>
          <cell r="L132">
            <v>4.2817096657949927</v>
          </cell>
          <cell r="M132">
            <v>4.2817096657949927</v>
          </cell>
          <cell r="N132">
            <v>4.2817096657949927</v>
          </cell>
          <cell r="O132">
            <v>4.2817096657949927</v>
          </cell>
          <cell r="P132">
            <v>4.2817096657949927</v>
          </cell>
          <cell r="Q132">
            <v>4.2817096657949927</v>
          </cell>
        </row>
        <row r="133">
          <cell r="D133" t="str">
            <v>Cumplimiento</v>
          </cell>
          <cell r="E133">
            <v>0.6116728093992847</v>
          </cell>
          <cell r="F133">
            <v>0.6116728093992847</v>
          </cell>
          <cell r="G133">
            <v>0.6116728093992847</v>
          </cell>
          <cell r="H133">
            <v>0.6116728093992847</v>
          </cell>
          <cell r="I133">
            <v>0.6116728093992847</v>
          </cell>
          <cell r="J133">
            <v>0.6116728093992847</v>
          </cell>
          <cell r="K133">
            <v>0</v>
          </cell>
          <cell r="L133">
            <v>0.6116728093992847</v>
          </cell>
          <cell r="M133">
            <v>0.6116728093992847</v>
          </cell>
          <cell r="N133">
            <v>0.6116728093992847</v>
          </cell>
          <cell r="O133">
            <v>0.6116728093992847</v>
          </cell>
          <cell r="P133">
            <v>0.6116728093992847</v>
          </cell>
          <cell r="Q133">
            <v>0.6116728093992847</v>
          </cell>
        </row>
        <row r="134">
          <cell r="C134" t="str">
            <v xml:space="preserve"> M $</v>
          </cell>
          <cell r="D134" t="str">
            <v>Previsto</v>
          </cell>
          <cell r="E134">
            <v>171.68514038000001</v>
          </cell>
          <cell r="F134">
            <v>171.68514038000001</v>
          </cell>
          <cell r="G134">
            <v>171.68514038000001</v>
          </cell>
          <cell r="H134">
            <v>171.68514038000001</v>
          </cell>
          <cell r="I134">
            <v>171.68514038000001</v>
          </cell>
          <cell r="J134">
            <v>171.68514038000001</v>
          </cell>
          <cell r="K134">
            <v>171.68514038000001</v>
          </cell>
          <cell r="L134">
            <v>171.68514038000001</v>
          </cell>
          <cell r="M134">
            <v>171.68514038000001</v>
          </cell>
          <cell r="N134">
            <v>171.68514038000001</v>
          </cell>
          <cell r="O134">
            <v>171.68514038000001</v>
          </cell>
          <cell r="P134">
            <v>171.68514038000001</v>
          </cell>
          <cell r="Q134">
            <v>171.68514038000001</v>
          </cell>
        </row>
        <row r="135">
          <cell r="C135" t="str">
            <v>M $</v>
          </cell>
          <cell r="D135" t="str">
            <v>Real</v>
          </cell>
          <cell r="E135">
            <v>161.60489559999999</v>
          </cell>
          <cell r="F135">
            <v>161.60489559999999</v>
          </cell>
          <cell r="G135">
            <v>161.60489559999999</v>
          </cell>
          <cell r="H135">
            <v>161.60489559999999</v>
          </cell>
          <cell r="I135">
            <v>161.60489559999999</v>
          </cell>
          <cell r="J135">
            <v>161.60489559999999</v>
          </cell>
          <cell r="K135">
            <v>161.60489559999999</v>
          </cell>
          <cell r="L135">
            <v>161.60489559999999</v>
          </cell>
          <cell r="M135">
            <v>161.60489559999999</v>
          </cell>
          <cell r="N135">
            <v>161.60489559999999</v>
          </cell>
          <cell r="O135">
            <v>161.60489559999999</v>
          </cell>
          <cell r="P135">
            <v>161.60489559999999</v>
          </cell>
          <cell r="Q135">
            <v>161.60489559999999</v>
          </cell>
        </row>
        <row r="136">
          <cell r="D136" t="str">
            <v>Cumplimiento</v>
          </cell>
          <cell r="E136">
            <v>0.94128644588757726</v>
          </cell>
          <cell r="F136">
            <v>0.94128644588757726</v>
          </cell>
          <cell r="G136">
            <v>0.94128644588757726</v>
          </cell>
          <cell r="H136">
            <v>0.94128644588757726</v>
          </cell>
          <cell r="I136">
            <v>0.94128644588757726</v>
          </cell>
          <cell r="J136">
            <v>0.94128644588757726</v>
          </cell>
          <cell r="K136">
            <v>0</v>
          </cell>
          <cell r="L136">
            <v>0.94128644588757726</v>
          </cell>
          <cell r="M136">
            <v>0.94128644588757726</v>
          </cell>
          <cell r="N136">
            <v>0.94128644588757726</v>
          </cell>
          <cell r="O136">
            <v>0.94128644588757726</v>
          </cell>
          <cell r="P136">
            <v>0.94128644588757726</v>
          </cell>
          <cell r="Q136">
            <v>0.94128644588757726</v>
          </cell>
        </row>
        <row r="137">
          <cell r="B137" t="str">
            <v xml:space="preserve"> TOTALCREDITOS  DESEMBOLSADOS  POR AHORRO VOLUNTARIO</v>
          </cell>
          <cell r="C137" t="str">
            <v>No.</v>
          </cell>
          <cell r="D137" t="str">
            <v>Previsto</v>
          </cell>
          <cell r="E137">
            <v>22770</v>
          </cell>
          <cell r="F137">
            <v>419</v>
          </cell>
          <cell r="G137">
            <v>1876</v>
          </cell>
          <cell r="H137">
            <v>3826</v>
          </cell>
          <cell r="I137">
            <v>5724</v>
          </cell>
          <cell r="J137">
            <v>7674</v>
          </cell>
          <cell r="K137">
            <v>8874</v>
          </cell>
          <cell r="L137">
            <v>10624</v>
          </cell>
          <cell r="M137">
            <v>12464</v>
          </cell>
          <cell r="N137">
            <v>14262</v>
          </cell>
          <cell r="O137">
            <v>17067</v>
          </cell>
          <cell r="P137">
            <v>19967</v>
          </cell>
          <cell r="Q137">
            <v>22770</v>
          </cell>
        </row>
        <row r="138">
          <cell r="D138" t="str">
            <v>Real</v>
          </cell>
          <cell r="E138">
            <v>8598.2817096657946</v>
          </cell>
          <cell r="F138">
            <v>372.28170966579501</v>
          </cell>
          <cell r="G138">
            <v>1233.281709665795</v>
          </cell>
          <cell r="H138">
            <v>1930.281709665795</v>
          </cell>
          <cell r="I138">
            <v>2511.281709665795</v>
          </cell>
          <cell r="J138">
            <v>3270.281709665795</v>
          </cell>
          <cell r="K138">
            <v>4065.281709665795</v>
          </cell>
          <cell r="L138">
            <v>4960.2817096657946</v>
          </cell>
          <cell r="M138">
            <v>5832.2817096657946</v>
          </cell>
          <cell r="N138">
            <v>6329.2817096657946</v>
          </cell>
          <cell r="O138">
            <v>7179.2817096657946</v>
          </cell>
          <cell r="P138">
            <v>8002.2817096657946</v>
          </cell>
          <cell r="Q138">
            <v>8598.2817096657946</v>
          </cell>
        </row>
        <row r="139">
          <cell r="D139" t="str">
            <v>Cumplimiento</v>
          </cell>
          <cell r="E139">
            <v>0.37761448000288955</v>
          </cell>
          <cell r="F139">
            <v>0.88850050039569217</v>
          </cell>
          <cell r="G139">
            <v>0.65739963201801443</v>
          </cell>
          <cell r="H139">
            <v>0.50451691313794955</v>
          </cell>
          <cell r="I139">
            <v>0.43872846080814026</v>
          </cell>
          <cell r="J139">
            <v>0.42615086130646274</v>
          </cell>
          <cell r="K139">
            <v>0.45811152914872605</v>
          </cell>
          <cell r="L139">
            <v>0.46689398622607253</v>
          </cell>
          <cell r="M139">
            <v>0.46793017567921974</v>
          </cell>
          <cell r="N139">
            <v>0.44378640510908668</v>
          </cell>
          <cell r="O139">
            <v>0.42065282180030439</v>
          </cell>
          <cell r="P139">
            <v>0.40077536483526793</v>
          </cell>
          <cell r="Q139">
            <v>0.37761448000288955</v>
          </cell>
        </row>
        <row r="140">
          <cell r="C140" t="str">
            <v xml:space="preserve"> M $</v>
          </cell>
          <cell r="D140" t="str">
            <v>Previsto</v>
          </cell>
          <cell r="E140">
            <v>600171.68514038005</v>
          </cell>
          <cell r="F140">
            <v>14775.685140379999</v>
          </cell>
          <cell r="G140">
            <v>56775.685140380003</v>
          </cell>
          <cell r="H140">
            <v>97275.685140379996</v>
          </cell>
          <cell r="I140">
            <v>150374.68514038</v>
          </cell>
          <cell r="J140">
            <v>208473.68514038</v>
          </cell>
          <cell r="K140">
            <v>257072.68514038</v>
          </cell>
          <cell r="L140">
            <v>330171.68514038</v>
          </cell>
          <cell r="M140">
            <v>387171.68514038</v>
          </cell>
          <cell r="N140">
            <v>442171.68514038</v>
          </cell>
          <cell r="O140">
            <v>495171.68514038</v>
          </cell>
          <cell r="P140">
            <v>550171.68514038005</v>
          </cell>
          <cell r="Q140">
            <v>600171.68514038005</v>
          </cell>
        </row>
        <row r="141">
          <cell r="C141" t="str">
            <v>M $</v>
          </cell>
          <cell r="D141" t="str">
            <v>Real</v>
          </cell>
          <cell r="E141">
            <v>319687.44146</v>
          </cell>
          <cell r="F141">
            <v>14730.4324366</v>
          </cell>
          <cell r="G141">
            <v>47278.441460000002</v>
          </cell>
          <cell r="H141">
            <v>74920.441460000002</v>
          </cell>
          <cell r="I141">
            <v>97557.441460000002</v>
          </cell>
          <cell r="J141">
            <v>125846.44146</v>
          </cell>
          <cell r="K141">
            <v>154206.44146</v>
          </cell>
          <cell r="L141">
            <v>183835.44146</v>
          </cell>
          <cell r="M141">
            <v>212548.44146</v>
          </cell>
          <cell r="N141">
            <v>230481.44146</v>
          </cell>
          <cell r="O141">
            <v>262536.44146</v>
          </cell>
          <cell r="P141">
            <v>295185.44146</v>
          </cell>
          <cell r="Q141">
            <v>319687.44146</v>
          </cell>
        </row>
        <row r="142">
          <cell r="D142" t="str">
            <v>Cumplimiento</v>
          </cell>
          <cell r="E142">
            <v>0.53265998609252141</v>
          </cell>
          <cell r="F142">
            <v>0.99693735326991173</v>
          </cell>
          <cell r="G142">
            <v>0.83272339810787466</v>
          </cell>
          <cell r="H142">
            <v>0.7701867260238896</v>
          </cell>
          <cell r="I142">
            <v>0.64876239886339071</v>
          </cell>
          <cell r="J142">
            <v>0.60365624263445405</v>
          </cell>
          <cell r="K142">
            <v>0.5998554120045555</v>
          </cell>
          <cell r="L142">
            <v>0.55678742222198185</v>
          </cell>
          <cell r="M142">
            <v>0.54897723572666368</v>
          </cell>
          <cell r="N142">
            <v>0.52124875745227128</v>
          </cell>
          <cell r="O142">
            <v>0.53019275806445099</v>
          </cell>
          <cell r="P142">
            <v>0.53653332120260133</v>
          </cell>
          <cell r="Q142">
            <v>0.53265998609252141</v>
          </cell>
        </row>
        <row r="143">
          <cell r="B143" t="str">
            <v xml:space="preserve"> TOTAL CREDITOS DESEMBOLSADOS </v>
          </cell>
        </row>
        <row r="144">
          <cell r="B144" t="str">
            <v>CREDITOS DESEMBOLSADOS  - VIGENCIA - CXP</v>
          </cell>
          <cell r="C144" t="str">
            <v>No.</v>
          </cell>
          <cell r="D144" t="str">
            <v>Previsto</v>
          </cell>
          <cell r="E144">
            <v>37950</v>
          </cell>
          <cell r="F144">
            <v>1042</v>
          </cell>
          <cell r="G144">
            <v>3580</v>
          </cell>
          <cell r="H144">
            <v>7005</v>
          </cell>
          <cell r="I144">
            <v>10371</v>
          </cell>
          <cell r="J144">
            <v>13761</v>
          </cell>
          <cell r="K144">
            <v>16631</v>
          </cell>
          <cell r="L144">
            <v>20081</v>
          </cell>
          <cell r="M144">
            <v>23212</v>
          </cell>
          <cell r="N144">
            <v>26326</v>
          </cell>
          <cell r="O144">
            <v>30116</v>
          </cell>
          <cell r="P144">
            <v>34162</v>
          </cell>
          <cell r="Q144">
            <v>37950</v>
          </cell>
        </row>
        <row r="145">
          <cell r="C145" t="str">
            <v>No.</v>
          </cell>
          <cell r="D145" t="str">
            <v>Real</v>
          </cell>
          <cell r="E145">
            <v>130825.38051598954</v>
          </cell>
          <cell r="F145">
            <v>954.28170966579501</v>
          </cell>
          <cell r="G145">
            <v>3127.281709665795</v>
          </cell>
          <cell r="H145">
            <v>5043.2817096657946</v>
          </cell>
          <cell r="I145">
            <v>6565.2817096657946</v>
          </cell>
          <cell r="J145">
            <v>8329.2817096657946</v>
          </cell>
          <cell r="K145">
            <v>10021.281709665795</v>
          </cell>
          <cell r="L145">
            <v>11704.281709665795</v>
          </cell>
          <cell r="M145">
            <v>13570.281709665795</v>
          </cell>
          <cell r="N145">
            <v>14875.281709665795</v>
          </cell>
          <cell r="O145">
            <v>16840.281709665796</v>
          </cell>
          <cell r="P145">
            <v>19076.281709665796</v>
          </cell>
          <cell r="Q145">
            <v>20718.281709665796</v>
          </cell>
        </row>
        <row r="146">
          <cell r="D146" t="str">
            <v>Cumplimiento</v>
          </cell>
          <cell r="E146">
            <v>3.4473091045056532</v>
          </cell>
          <cell r="F146">
            <v>0.91581737971765353</v>
          </cell>
          <cell r="G146">
            <v>0.87354237700161874</v>
          </cell>
          <cell r="H146">
            <v>0.71995456240767941</v>
          </cell>
          <cell r="I146">
            <v>0.63304230157803443</v>
          </cell>
          <cell r="J146">
            <v>0.60528171714743073</v>
          </cell>
          <cell r="K146">
            <v>0.60256639466452977</v>
          </cell>
          <cell r="L146">
            <v>0.58285352869208673</v>
          </cell>
          <cell r="M146">
            <v>0.58462354427303953</v>
          </cell>
          <cell r="N146">
            <v>0.56504146887737572</v>
          </cell>
          <cell r="O146">
            <v>0.55918055882805806</v>
          </cell>
          <cell r="P146">
            <v>0.55840646653198867</v>
          </cell>
          <cell r="Q146">
            <v>0.54593627693454005</v>
          </cell>
        </row>
        <row r="147">
          <cell r="C147" t="str">
            <v>M $</v>
          </cell>
          <cell r="D147" t="str">
            <v>Previsto</v>
          </cell>
          <cell r="E147">
            <v>1610605.6851403802</v>
          </cell>
          <cell r="F147">
            <v>47275.685140379996</v>
          </cell>
          <cell r="G147">
            <v>159363.68514038</v>
          </cell>
          <cell r="H147">
            <v>285206.68514038</v>
          </cell>
          <cell r="I147">
            <v>420432.68514038</v>
          </cell>
          <cell r="J147">
            <v>574129.68514037994</v>
          </cell>
          <cell r="K147">
            <v>724883.68514037994</v>
          </cell>
          <cell r="L147">
            <v>895882.68514037994</v>
          </cell>
          <cell r="M147">
            <v>1038766.6851403799</v>
          </cell>
          <cell r="N147">
            <v>1183306.6851403799</v>
          </cell>
          <cell r="O147">
            <v>1332221.6851403799</v>
          </cell>
          <cell r="P147">
            <v>1476405.6851403802</v>
          </cell>
          <cell r="Q147">
            <v>1610605.6851403802</v>
          </cell>
        </row>
        <row r="148">
          <cell r="C148" t="str">
            <v>M $</v>
          </cell>
          <cell r="D148" t="str">
            <v>Real</v>
          </cell>
          <cell r="E148">
            <v>928212.18142931</v>
          </cell>
          <cell r="F148">
            <v>42283.574043200002</v>
          </cell>
          <cell r="G148">
            <v>133504.58306663</v>
          </cell>
          <cell r="H148">
            <v>216282.06808563002</v>
          </cell>
          <cell r="I148">
            <v>282781.06164331001</v>
          </cell>
          <cell r="J148">
            <v>359904.68866630999</v>
          </cell>
          <cell r="K148">
            <v>434539.18204531004</v>
          </cell>
          <cell r="L148">
            <v>505982.92362630996</v>
          </cell>
          <cell r="M148">
            <v>585409.18790430995</v>
          </cell>
          <cell r="N148">
            <v>644070.18790430995</v>
          </cell>
          <cell r="O148">
            <v>735392.18790430995</v>
          </cell>
          <cell r="P148">
            <v>843696.14067231002</v>
          </cell>
          <cell r="Q148">
            <v>928212.18142931</v>
          </cell>
        </row>
        <row r="149">
          <cell r="D149" t="str">
            <v>Cumplimiento</v>
          </cell>
          <cell r="E149">
            <v>0.57631249535072093</v>
          </cell>
          <cell r="F149">
            <v>0.89440425702226289</v>
          </cell>
          <cell r="G149">
            <v>0.83773529050253026</v>
          </cell>
          <cell r="H149">
            <v>0.75833449689012378</v>
          </cell>
          <cell r="I149">
            <v>0.6725953324701458</v>
          </cell>
          <cell r="J149">
            <v>0.6268700225425724</v>
          </cell>
          <cell r="K149">
            <v>0.5994605630573101</v>
          </cell>
          <cell r="L149">
            <v>0.56478703296629196</v>
          </cell>
          <cell r="M149">
            <v>0.56356176635102351</v>
          </cell>
          <cell r="N149">
            <v>0.54429692318344469</v>
          </cell>
          <cell r="O149">
            <v>0.55200436692097499</v>
          </cell>
          <cell r="P149">
            <v>0.57145278507383246</v>
          </cell>
          <cell r="Q149">
            <v>0.57631249535072093</v>
          </cell>
        </row>
        <row r="151">
          <cell r="B151" t="str">
            <v xml:space="preserve">APROBACIÓN CREDITOS EDUCATIVOS </v>
          </cell>
        </row>
        <row r="152">
          <cell r="B152" t="str">
            <v>CREDITOS EDUCATIVOS APROBADOS</v>
          </cell>
          <cell r="C152" t="str">
            <v>No.</v>
          </cell>
          <cell r="D152" t="str">
            <v>Previsto</v>
          </cell>
          <cell r="E152">
            <v>1400.0383999999999</v>
          </cell>
          <cell r="F152">
            <v>240.63159999999999</v>
          </cell>
          <cell r="G152">
            <v>339.71519999999998</v>
          </cell>
          <cell r="H152">
            <v>395.04759999999999</v>
          </cell>
          <cell r="I152">
            <v>416.92320000000001</v>
          </cell>
          <cell r="J152">
            <v>486.41039999999998</v>
          </cell>
          <cell r="K152">
            <v>700.01919999999996</v>
          </cell>
          <cell r="L152">
            <v>900.76</v>
          </cell>
          <cell r="M152">
            <v>1007.5644</v>
          </cell>
          <cell r="N152">
            <v>1048.742</v>
          </cell>
          <cell r="O152">
            <v>1113.0819999999999</v>
          </cell>
          <cell r="P152">
            <v>1225.0336</v>
          </cell>
          <cell r="Q152">
            <v>1400.0383999999999</v>
          </cell>
        </row>
        <row r="153">
          <cell r="D153" t="str">
            <v>Real</v>
          </cell>
          <cell r="E153">
            <v>1156</v>
          </cell>
          <cell r="F153">
            <v>172</v>
          </cell>
          <cell r="G153">
            <v>222</v>
          </cell>
          <cell r="H153">
            <v>251</v>
          </cell>
          <cell r="I153">
            <v>281</v>
          </cell>
          <cell r="J153">
            <v>353</v>
          </cell>
          <cell r="K153">
            <v>546</v>
          </cell>
          <cell r="L153">
            <v>750</v>
          </cell>
          <cell r="M153">
            <v>799</v>
          </cell>
          <cell r="N153">
            <v>834</v>
          </cell>
          <cell r="O153">
            <v>860</v>
          </cell>
          <cell r="P153">
            <v>986</v>
          </cell>
          <cell r="Q153">
            <v>1156</v>
          </cell>
        </row>
        <row r="154">
          <cell r="D154" t="str">
            <v>Cumplimiento</v>
          </cell>
          <cell r="E154">
            <v>0.82569163817221014</v>
          </cell>
          <cell r="F154">
            <v>0.71478558925760372</v>
          </cell>
          <cell r="G154">
            <v>0.65348856924859411</v>
          </cell>
          <cell r="H154">
            <v>0.63536647229346543</v>
          </cell>
          <cell r="I154">
            <v>0.67398504089002487</v>
          </cell>
          <cell r="J154">
            <v>0.72572461444080971</v>
          </cell>
          <cell r="K154">
            <v>0.7799786063010844</v>
          </cell>
          <cell r="L154">
            <v>0.8326302233669346</v>
          </cell>
          <cell r="M154">
            <v>0.79300142005811247</v>
          </cell>
          <cell r="N154">
            <v>0.79523848572861588</v>
          </cell>
          <cell r="O154">
            <v>0.77262950977556022</v>
          </cell>
          <cell r="P154">
            <v>0.80487588258803677</v>
          </cell>
          <cell r="Q154">
            <v>0.82569163817221014</v>
          </cell>
        </row>
        <row r="155">
          <cell r="C155" t="str">
            <v>$MM</v>
          </cell>
          <cell r="D155" t="str">
            <v>Previsto</v>
          </cell>
          <cell r="E155">
            <v>4200.1152000000002</v>
          </cell>
          <cell r="F155">
            <v>721.89480000000003</v>
          </cell>
          <cell r="G155">
            <v>1019.1455999999999</v>
          </cell>
          <cell r="H155">
            <v>1185.1427999999999</v>
          </cell>
          <cell r="I155">
            <v>1250.7695999999999</v>
          </cell>
          <cell r="J155">
            <v>1459.2311999999999</v>
          </cell>
          <cell r="K155">
            <v>2100.0576000000001</v>
          </cell>
          <cell r="L155">
            <v>2702.2799999999997</v>
          </cell>
          <cell r="M155">
            <v>3022.6931999999997</v>
          </cell>
          <cell r="N155">
            <v>3146.2259999999997</v>
          </cell>
          <cell r="O155">
            <v>3339.2459999999996</v>
          </cell>
          <cell r="P155">
            <v>3675.1007999999997</v>
          </cell>
          <cell r="Q155">
            <v>4200.1152000000002</v>
          </cell>
        </row>
        <row r="156">
          <cell r="C156" t="str">
            <v>M $</v>
          </cell>
          <cell r="D156" t="str">
            <v>Real</v>
          </cell>
          <cell r="E156">
            <v>4237.11176256</v>
          </cell>
          <cell r="F156">
            <v>494.89934856000002</v>
          </cell>
          <cell r="G156">
            <v>678.14492756000004</v>
          </cell>
          <cell r="H156">
            <v>816.65731456000003</v>
          </cell>
          <cell r="I156">
            <v>943.81156756000007</v>
          </cell>
          <cell r="J156">
            <v>1259.7831193500001</v>
          </cell>
          <cell r="K156">
            <v>1951.8998188200003</v>
          </cell>
          <cell r="L156">
            <v>2527.4005538200004</v>
          </cell>
          <cell r="M156">
            <v>2711.2388816500006</v>
          </cell>
          <cell r="N156">
            <v>2892.4233358300007</v>
          </cell>
          <cell r="O156">
            <v>3054.6278148300007</v>
          </cell>
          <cell r="P156">
            <v>3629.3504998300004</v>
          </cell>
          <cell r="Q156">
            <v>4237.11176256</v>
          </cell>
        </row>
        <row r="157">
          <cell r="D157" t="str">
            <v>Cumplimiento</v>
          </cell>
          <cell r="E157">
            <v>1.0088084637678509</v>
          </cell>
          <cell r="F157">
            <v>0.68555605132492992</v>
          </cell>
          <cell r="G157">
            <v>0.66540534302458854</v>
          </cell>
          <cell r="H157">
            <v>0.68907925235676248</v>
          </cell>
          <cell r="I157">
            <v>0.75458467135753871</v>
          </cell>
          <cell r="J157">
            <v>0.86331975313439036</v>
          </cell>
          <cell r="K157">
            <v>0.92945061069753521</v>
          </cell>
          <cell r="L157">
            <v>0.93528448340660497</v>
          </cell>
          <cell r="M157">
            <v>0.89696131967677062</v>
          </cell>
          <cell r="N157">
            <v>0.91933107660733882</v>
          </cell>
          <cell r="O157">
            <v>0.9147657329918194</v>
          </cell>
          <cell r="P157">
            <v>0.98755128017985272</v>
          </cell>
          <cell r="Q157">
            <v>1.0088084637678509</v>
          </cell>
        </row>
        <row r="159">
          <cell r="B159" t="str">
            <v xml:space="preserve">DESEMBOLSOSCREDITOS EDUCATIVOS </v>
          </cell>
        </row>
        <row r="160">
          <cell r="B160" t="str">
            <v>CREDITOS DESEMBOLSADOS  - VIGENCIA</v>
          </cell>
          <cell r="C160" t="str">
            <v>No.</v>
          </cell>
          <cell r="D160" t="str">
            <v>Previsto</v>
          </cell>
          <cell r="E160">
            <v>926.5</v>
          </cell>
          <cell r="F160">
            <v>150</v>
          </cell>
          <cell r="G160">
            <v>198</v>
          </cell>
          <cell r="H160">
            <v>233</v>
          </cell>
          <cell r="I160">
            <v>272</v>
          </cell>
          <cell r="J160">
            <v>341</v>
          </cell>
          <cell r="K160">
            <v>450</v>
          </cell>
          <cell r="L160">
            <v>557</v>
          </cell>
          <cell r="M160">
            <v>605.5</v>
          </cell>
          <cell r="N160">
            <v>644.5</v>
          </cell>
          <cell r="O160">
            <v>674.5</v>
          </cell>
          <cell r="P160">
            <v>781.5</v>
          </cell>
          <cell r="Q160">
            <v>926.5</v>
          </cell>
        </row>
        <row r="161">
          <cell r="C161" t="str">
            <v>No.</v>
          </cell>
          <cell r="D161" t="str">
            <v>Real</v>
          </cell>
          <cell r="E161">
            <v>747</v>
          </cell>
          <cell r="F161">
            <v>136</v>
          </cell>
          <cell r="G161">
            <v>174</v>
          </cell>
          <cell r="H161">
            <v>192</v>
          </cell>
          <cell r="I161">
            <v>215</v>
          </cell>
          <cell r="J161">
            <v>269</v>
          </cell>
          <cell r="K161">
            <v>366</v>
          </cell>
          <cell r="L161">
            <v>463</v>
          </cell>
          <cell r="M161">
            <v>498</v>
          </cell>
          <cell r="N161">
            <v>516</v>
          </cell>
          <cell r="O161">
            <v>530</v>
          </cell>
          <cell r="P161">
            <v>620</v>
          </cell>
          <cell r="Q161">
            <v>747</v>
          </cell>
        </row>
        <row r="162">
          <cell r="D162" t="str">
            <v>Cumplimiento</v>
          </cell>
          <cell r="E162">
            <v>0.80626011872638959</v>
          </cell>
          <cell r="F162">
            <v>0.90666666666666662</v>
          </cell>
          <cell r="G162">
            <v>0.87878787878787878</v>
          </cell>
          <cell r="H162">
            <v>0.82403433476394849</v>
          </cell>
          <cell r="I162">
            <v>0.7904411764705882</v>
          </cell>
          <cell r="J162">
            <v>0.78885630498533721</v>
          </cell>
          <cell r="K162">
            <v>0.81333333333333335</v>
          </cell>
          <cell r="L162">
            <v>0.83123877917414724</v>
          </cell>
          <cell r="M162">
            <v>0.82246077621800162</v>
          </cell>
          <cell r="N162">
            <v>0.80062063615205581</v>
          </cell>
          <cell r="O162">
            <v>0.78576723498888068</v>
          </cell>
          <cell r="P162">
            <v>0.79334612923864367</v>
          </cell>
          <cell r="Q162">
            <v>0.80626011872638959</v>
          </cell>
        </row>
        <row r="163">
          <cell r="C163" t="str">
            <v>M $</v>
          </cell>
          <cell r="D163" t="str">
            <v>Previsto</v>
          </cell>
          <cell r="E163">
            <v>2822.2623979999967</v>
          </cell>
          <cell r="F163">
            <v>364.06283163972398</v>
          </cell>
          <cell r="G163">
            <v>484.72053465065</v>
          </cell>
          <cell r="H163">
            <v>562.18249006832298</v>
          </cell>
          <cell r="I163">
            <v>658.67504167796994</v>
          </cell>
          <cell r="J163">
            <v>883.37597571055392</v>
          </cell>
          <cell r="K163">
            <v>1252.5933003239038</v>
          </cell>
          <cell r="L163">
            <v>1545.1077927651938</v>
          </cell>
          <cell r="M163">
            <v>1728.4628231172387</v>
          </cell>
          <cell r="N163">
            <v>1886.5450340608427</v>
          </cell>
          <cell r="O163">
            <v>1959.8384165629827</v>
          </cell>
          <cell r="P163">
            <v>2363.8255146749366</v>
          </cell>
          <cell r="Q163">
            <v>2822.2623979999967</v>
          </cell>
        </row>
        <row r="164">
          <cell r="C164" t="str">
            <v>M $</v>
          </cell>
          <cell r="D164" t="str">
            <v>Real</v>
          </cell>
          <cell r="E164">
            <v>2780.3315010000001</v>
          </cell>
          <cell r="F164">
            <v>371.15215899999998</v>
          </cell>
          <cell r="G164">
            <v>504.04802899999999</v>
          </cell>
          <cell r="H164">
            <v>576.29813899999999</v>
          </cell>
          <cell r="I164">
            <v>668.08800699999995</v>
          </cell>
          <cell r="J164">
            <v>870.58482099999992</v>
          </cell>
          <cell r="K164">
            <v>1259.5051020000001</v>
          </cell>
          <cell r="L164">
            <v>1545.5074360000001</v>
          </cell>
          <cell r="M164">
            <v>1701.1757650000002</v>
          </cell>
          <cell r="N164">
            <v>1830.5112840000002</v>
          </cell>
          <cell r="O164">
            <v>1892.5567700000001</v>
          </cell>
          <cell r="P164">
            <v>2331.4274570000002</v>
          </cell>
          <cell r="Q164">
            <v>2780.3315010000001</v>
          </cell>
        </row>
        <row r="165">
          <cell r="D165" t="str">
            <v>Cumplimiento</v>
          </cell>
          <cell r="E165">
            <v>0.98514280705092805</v>
          </cell>
          <cell r="F165">
            <v>1.0194728127788986</v>
          </cell>
          <cell r="G165">
            <v>1.0398734795984654</v>
          </cell>
          <cell r="H165">
            <v>1.0251086598765491</v>
          </cell>
          <cell r="I165">
            <v>1.0142907575457096</v>
          </cell>
          <cell r="J165">
            <v>0.98552014650357078</v>
          </cell>
          <cell r="K165">
            <v>1.0055179934894343</v>
          </cell>
          <cell r="L165">
            <v>1.0002586507146476</v>
          </cell>
          <cell r="M165">
            <v>0.9842131067256471</v>
          </cell>
          <cell r="N165">
            <v>0.97029821761517765</v>
          </cell>
          <cell r="O165">
            <v>0.9656697991046751</v>
          </cell>
          <cell r="P165">
            <v>0.98629422625578533</v>
          </cell>
          <cell r="Q165">
            <v>0.98514280705092805</v>
          </cell>
        </row>
        <row r="166">
          <cell r="B166" t="str">
            <v>CREDITOS DESEMBOLSADOS  -  CXP</v>
          </cell>
          <cell r="C166" t="str">
            <v>No.</v>
          </cell>
          <cell r="D166" t="str">
            <v>Previsto</v>
          </cell>
          <cell r="E166">
            <v>123</v>
          </cell>
          <cell r="F166">
            <v>112</v>
          </cell>
          <cell r="G166">
            <v>118</v>
          </cell>
          <cell r="H166">
            <v>123</v>
          </cell>
          <cell r="I166">
            <v>123</v>
          </cell>
          <cell r="J166">
            <v>123</v>
          </cell>
          <cell r="K166">
            <v>123</v>
          </cell>
          <cell r="L166">
            <v>123</v>
          </cell>
          <cell r="M166">
            <v>123</v>
          </cell>
          <cell r="N166">
            <v>123</v>
          </cell>
          <cell r="O166">
            <v>123</v>
          </cell>
          <cell r="P166">
            <v>123</v>
          </cell>
          <cell r="Q166">
            <v>123</v>
          </cell>
        </row>
        <row r="167">
          <cell r="C167" t="str">
            <v>No.</v>
          </cell>
          <cell r="D167" t="str">
            <v>Real</v>
          </cell>
          <cell r="E167">
            <v>116</v>
          </cell>
          <cell r="F167">
            <v>111</v>
          </cell>
          <cell r="G167">
            <v>115</v>
          </cell>
          <cell r="H167">
            <v>116</v>
          </cell>
          <cell r="I167">
            <v>116</v>
          </cell>
          <cell r="J167">
            <v>116</v>
          </cell>
          <cell r="K167">
            <v>116</v>
          </cell>
          <cell r="L167">
            <v>116</v>
          </cell>
          <cell r="M167">
            <v>116</v>
          </cell>
          <cell r="N167">
            <v>116</v>
          </cell>
          <cell r="O167">
            <v>116</v>
          </cell>
          <cell r="P167">
            <v>116</v>
          </cell>
          <cell r="Q167">
            <v>116</v>
          </cell>
        </row>
        <row r="168">
          <cell r="D168" t="str">
            <v>Cumplimiento</v>
          </cell>
          <cell r="E168">
            <v>0.94308943089430897</v>
          </cell>
          <cell r="F168">
            <v>0.9910714285714286</v>
          </cell>
          <cell r="G168">
            <v>0.97457627118644063</v>
          </cell>
          <cell r="H168">
            <v>0.94308943089430897</v>
          </cell>
          <cell r="I168">
            <v>0.94308943089430897</v>
          </cell>
          <cell r="J168">
            <v>0.94308943089430897</v>
          </cell>
          <cell r="K168">
            <v>0.94308943089430897</v>
          </cell>
          <cell r="L168">
            <v>0.94308943089430897</v>
          </cell>
          <cell r="M168">
            <v>0.94308943089430897</v>
          </cell>
          <cell r="N168">
            <v>0.94308943089430897</v>
          </cell>
          <cell r="O168">
            <v>0.94308943089430897</v>
          </cell>
          <cell r="P168">
            <v>0.94308943089430897</v>
          </cell>
          <cell r="Q168">
            <v>0.94308943089430897</v>
          </cell>
        </row>
        <row r="169">
          <cell r="C169" t="str">
            <v>M $</v>
          </cell>
          <cell r="D169" t="str">
            <v>Previsto</v>
          </cell>
          <cell r="E169">
            <v>327.62266978041407</v>
          </cell>
          <cell r="F169">
            <v>300</v>
          </cell>
          <cell r="G169">
            <v>317.62266978041407</v>
          </cell>
          <cell r="H169">
            <v>327.62266978041407</v>
          </cell>
          <cell r="I169">
            <v>327.62266978041407</v>
          </cell>
          <cell r="J169">
            <v>327.62266978041407</v>
          </cell>
          <cell r="K169">
            <v>327.62266978041407</v>
          </cell>
          <cell r="L169">
            <v>327.62266978041407</v>
          </cell>
          <cell r="M169">
            <v>327.62266978041407</v>
          </cell>
          <cell r="N169">
            <v>327.62266978041407</v>
          </cell>
          <cell r="O169">
            <v>327.62266978041407</v>
          </cell>
          <cell r="P169">
            <v>327.62266978041407</v>
          </cell>
          <cell r="Q169">
            <v>327.62266978041407</v>
          </cell>
        </row>
        <row r="170">
          <cell r="C170" t="str">
            <v>M $</v>
          </cell>
          <cell r="D170" t="str">
            <v>Real</v>
          </cell>
          <cell r="E170">
            <v>311.28216299999997</v>
          </cell>
          <cell r="F170">
            <v>297.92617899999999</v>
          </cell>
          <cell r="G170">
            <v>308.78216299999997</v>
          </cell>
          <cell r="H170">
            <v>311.28216299999997</v>
          </cell>
          <cell r="I170">
            <v>311.28216299999997</v>
          </cell>
          <cell r="J170">
            <v>311.28216299999997</v>
          </cell>
          <cell r="K170">
            <v>311.28216299999997</v>
          </cell>
          <cell r="L170">
            <v>311.28216299999997</v>
          </cell>
          <cell r="M170">
            <v>311.28216299999997</v>
          </cell>
          <cell r="N170">
            <v>311.28216299999997</v>
          </cell>
          <cell r="O170">
            <v>311.28216299999997</v>
          </cell>
          <cell r="P170">
            <v>311.28216299999997</v>
          </cell>
          <cell r="Q170">
            <v>311.28216299999997</v>
          </cell>
        </row>
        <row r="171">
          <cell r="D171" t="str">
            <v>Cumplimiento</v>
          </cell>
          <cell r="E171">
            <v>0.95012400457097135</v>
          </cell>
          <cell r="F171">
            <v>0.9930872633333333</v>
          </cell>
          <cell r="G171">
            <v>0.9721666378960736</v>
          </cell>
          <cell r="H171">
            <v>0.95012400457097135</v>
          </cell>
          <cell r="I171">
            <v>0.95012400457097135</v>
          </cell>
          <cell r="J171">
            <v>0.95012400457097135</v>
          </cell>
          <cell r="K171">
            <v>0.95012400457097135</v>
          </cell>
          <cell r="L171">
            <v>0.95012400457097135</v>
          </cell>
          <cell r="M171">
            <v>0.95012400457097135</v>
          </cell>
          <cell r="N171">
            <v>0.95012400457097135</v>
          </cell>
          <cell r="O171">
            <v>0.95012400457097135</v>
          </cell>
          <cell r="P171">
            <v>0.95012400457097135</v>
          </cell>
          <cell r="Q171">
            <v>0.95012400457097135</v>
          </cell>
        </row>
        <row r="172">
          <cell r="B172" t="str">
            <v>CREDITOS DESEMBOLSADOS  - VIGENCIA - CXP</v>
          </cell>
          <cell r="C172" t="str">
            <v>No.</v>
          </cell>
          <cell r="D172" t="str">
            <v>Previsto</v>
          </cell>
          <cell r="E172">
            <v>1049.5</v>
          </cell>
          <cell r="F172">
            <v>262</v>
          </cell>
          <cell r="G172">
            <v>316</v>
          </cell>
          <cell r="H172">
            <v>356</v>
          </cell>
          <cell r="I172">
            <v>395</v>
          </cell>
          <cell r="J172">
            <v>464</v>
          </cell>
          <cell r="K172">
            <v>573</v>
          </cell>
          <cell r="L172">
            <v>680</v>
          </cell>
          <cell r="M172">
            <v>728.5</v>
          </cell>
          <cell r="N172">
            <v>767.5</v>
          </cell>
          <cell r="O172">
            <v>797.5</v>
          </cell>
          <cell r="P172">
            <v>904.5</v>
          </cell>
          <cell r="Q172">
            <v>1049.5</v>
          </cell>
        </row>
        <row r="173">
          <cell r="C173" t="str">
            <v>No.</v>
          </cell>
          <cell r="D173" t="str">
            <v>Real</v>
          </cell>
          <cell r="E173">
            <v>863</v>
          </cell>
          <cell r="F173">
            <v>247</v>
          </cell>
          <cell r="G173">
            <v>289</v>
          </cell>
          <cell r="H173">
            <v>308</v>
          </cell>
          <cell r="I173">
            <v>331</v>
          </cell>
          <cell r="J173">
            <v>385</v>
          </cell>
          <cell r="K173">
            <v>482</v>
          </cell>
          <cell r="L173">
            <v>579</v>
          </cell>
          <cell r="M173">
            <v>614</v>
          </cell>
          <cell r="N173">
            <v>632</v>
          </cell>
          <cell r="O173">
            <v>646</v>
          </cell>
          <cell r="P173">
            <v>736</v>
          </cell>
          <cell r="Q173">
            <v>863</v>
          </cell>
        </row>
        <row r="174">
          <cell r="D174" t="str">
            <v>Cumplimiento</v>
          </cell>
          <cell r="E174">
            <v>0.82229633158646975</v>
          </cell>
          <cell r="F174">
            <v>0.9427480916030534</v>
          </cell>
          <cell r="G174">
            <v>0.91455696202531644</v>
          </cell>
          <cell r="H174">
            <v>0.8651685393258427</v>
          </cell>
          <cell r="I174">
            <v>0.83797468354430382</v>
          </cell>
          <cell r="J174">
            <v>0.82974137931034486</v>
          </cell>
          <cell r="K174">
            <v>0.84118673647469455</v>
          </cell>
          <cell r="L174">
            <v>0.85147058823529409</v>
          </cell>
          <cell r="M174">
            <v>0.84282772820864793</v>
          </cell>
          <cell r="N174">
            <v>0.82345276872964168</v>
          </cell>
          <cell r="O174">
            <v>0.81003134796238241</v>
          </cell>
          <cell r="P174">
            <v>0.81370923161967934</v>
          </cell>
          <cell r="Q174">
            <v>0.82229633158646975</v>
          </cell>
        </row>
        <row r="175">
          <cell r="C175" t="str">
            <v>M $</v>
          </cell>
          <cell r="D175" t="str">
            <v>Previsto</v>
          </cell>
          <cell r="E175">
            <v>3149.8850677804107</v>
          </cell>
          <cell r="F175">
            <v>664.06283163972398</v>
          </cell>
          <cell r="G175">
            <v>802.34320443106412</v>
          </cell>
          <cell r="H175">
            <v>889.80515984873705</v>
          </cell>
          <cell r="I175">
            <v>986.29771145838401</v>
          </cell>
          <cell r="J175">
            <v>1210.9986454909681</v>
          </cell>
          <cell r="K175">
            <v>1580.2159701043179</v>
          </cell>
          <cell r="L175">
            <v>1872.7304625456079</v>
          </cell>
          <cell r="M175">
            <v>2056.0854928976528</v>
          </cell>
          <cell r="N175">
            <v>2214.1677038412568</v>
          </cell>
          <cell r="O175">
            <v>2287.4610863433968</v>
          </cell>
          <cell r="P175">
            <v>2691.4481844553507</v>
          </cell>
          <cell r="Q175">
            <v>3149.8850677804107</v>
          </cell>
        </row>
        <row r="176">
          <cell r="C176" t="str">
            <v>M $</v>
          </cell>
          <cell r="D176" t="str">
            <v>Real</v>
          </cell>
          <cell r="E176">
            <v>3091.613664</v>
          </cell>
          <cell r="F176">
            <v>669.07833800000003</v>
          </cell>
          <cell r="G176">
            <v>812.8301919999999</v>
          </cell>
          <cell r="H176">
            <v>887.58030199999996</v>
          </cell>
          <cell r="I176">
            <v>979.37016999999992</v>
          </cell>
          <cell r="J176">
            <v>1181.8669839999998</v>
          </cell>
          <cell r="K176">
            <v>1570.7872649999999</v>
          </cell>
          <cell r="L176">
            <v>1856.7895990000002</v>
          </cell>
          <cell r="M176">
            <v>2012.4579280000003</v>
          </cell>
          <cell r="N176">
            <v>2141.793447</v>
          </cell>
          <cell r="O176">
            <v>2203.838933</v>
          </cell>
          <cell r="P176">
            <v>2642.7096200000001</v>
          </cell>
          <cell r="Q176">
            <v>3091.613664</v>
          </cell>
        </row>
        <row r="177">
          <cell r="D177" t="str">
            <v>Cumplimiento</v>
          </cell>
          <cell r="E177">
            <v>0.98150046667528978</v>
          </cell>
          <cell r="F177">
            <v>1.0075527587470776</v>
          </cell>
          <cell r="G177">
            <v>1.0130704510376853</v>
          </cell>
          <cell r="H177">
            <v>0.99749961233185558</v>
          </cell>
          <cell r="I177">
            <v>0.992976216635299</v>
          </cell>
          <cell r="J177">
            <v>0.97594410068133675</v>
          </cell>
          <cell r="K177">
            <v>0.99403328071434727</v>
          </cell>
          <cell r="L177">
            <v>0.99148790289664046</v>
          </cell>
          <cell r="M177">
            <v>0.97878124958891277</v>
          </cell>
          <cell r="N177">
            <v>0.96731310970000239</v>
          </cell>
          <cell r="O177">
            <v>0.96344324550802729</v>
          </cell>
          <cell r="P177">
            <v>0.98189132351243336</v>
          </cell>
          <cell r="Q177">
            <v>0.98150046667528978</v>
          </cell>
        </row>
        <row r="179">
          <cell r="B179" t="str">
            <v>RETIRO AHORRO VOLUNTARIO</v>
          </cell>
        </row>
        <row r="180">
          <cell r="B180" t="str">
            <v>RETIRO AHORRO VOLUNTARIO</v>
          </cell>
          <cell r="C180" t="str">
            <v>No.</v>
          </cell>
          <cell r="D180" t="str">
            <v>Previsto</v>
          </cell>
          <cell r="E180">
            <v>237790</v>
          </cell>
          <cell r="F180">
            <v>16582</v>
          </cell>
          <cell r="G180">
            <v>33470</v>
          </cell>
          <cell r="H180">
            <v>52526</v>
          </cell>
          <cell r="I180">
            <v>66903</v>
          </cell>
          <cell r="J180">
            <v>87934</v>
          </cell>
          <cell r="K180">
            <v>105499</v>
          </cell>
          <cell r="L180">
            <v>122911</v>
          </cell>
          <cell r="M180">
            <v>146310</v>
          </cell>
          <cell r="N180">
            <v>168361</v>
          </cell>
          <cell r="O180">
            <v>190950</v>
          </cell>
          <cell r="P180">
            <v>214089</v>
          </cell>
          <cell r="Q180">
            <v>237790</v>
          </cell>
        </row>
        <row r="181">
          <cell r="D181" t="str">
            <v>Real</v>
          </cell>
          <cell r="E181">
            <v>165672.19979021634</v>
          </cell>
          <cell r="F181">
            <v>13322.881624901065</v>
          </cell>
          <cell r="G181">
            <v>26896.923201513444</v>
          </cell>
          <cell r="H181">
            <v>38983.887760499907</v>
          </cell>
          <cell r="I181">
            <v>52643.152834475375</v>
          </cell>
          <cell r="J181">
            <v>67480.743292229017</v>
          </cell>
          <cell r="K181">
            <v>79446.521760356729</v>
          </cell>
          <cell r="L181">
            <v>94867.521760356729</v>
          </cell>
          <cell r="M181">
            <v>109730.55329008753</v>
          </cell>
          <cell r="N181">
            <v>122441.27590818417</v>
          </cell>
          <cell r="O181">
            <v>137952.54349647599</v>
          </cell>
          <cell r="P181">
            <v>153844.04981609003</v>
          </cell>
          <cell r="Q181">
            <v>165672.19979021634</v>
          </cell>
        </row>
        <row r="182">
          <cell r="D182" t="str">
            <v>Cumplimiento</v>
          </cell>
          <cell r="E182">
            <v>0.69671642958163227</v>
          </cell>
          <cell r="F182">
            <v>0.80345444608015104</v>
          </cell>
          <cell r="G182">
            <v>0.80361288322418412</v>
          </cell>
          <cell r="H182">
            <v>0.74218268591744863</v>
          </cell>
          <cell r="I182">
            <v>1.2708775291320702</v>
          </cell>
          <cell r="J182">
            <v>0.76740217995575111</v>
          </cell>
          <cell r="K182">
            <v>0.75305473758383235</v>
          </cell>
          <cell r="L182">
            <v>0.77183914995693415</v>
          </cell>
          <cell r="M182">
            <v>0.74998669462160839</v>
          </cell>
          <cell r="N182">
            <v>0.72725438734733205</v>
          </cell>
          <cell r="O182">
            <v>0.72245374965423403</v>
          </cell>
          <cell r="P182">
            <v>0.71859857263142912</v>
          </cell>
          <cell r="Q182">
            <v>0.69671642958163227</v>
          </cell>
        </row>
        <row r="183">
          <cell r="C183" t="str">
            <v>M $</v>
          </cell>
          <cell r="D183" t="str">
            <v>Previsto</v>
          </cell>
          <cell r="E183">
            <v>348406.2219184995</v>
          </cell>
          <cell r="F183">
            <v>24295.310340900003</v>
          </cell>
          <cell r="G183">
            <v>49039.158068460005</v>
          </cell>
          <cell r="H183">
            <v>76959.171931827004</v>
          </cell>
          <cell r="I183">
            <v>98023.428032547003</v>
          </cell>
          <cell r="J183">
            <v>128837.091354087</v>
          </cell>
          <cell r="K183">
            <v>154572.875206467</v>
          </cell>
          <cell r="L183">
            <v>180084.66558047698</v>
          </cell>
          <cell r="M183">
            <v>214368.94182745949</v>
          </cell>
          <cell r="N183">
            <v>246678.28968400951</v>
          </cell>
          <cell r="O183">
            <v>279774.75726091949</v>
          </cell>
          <cell r="P183">
            <v>313677.52035412949</v>
          </cell>
          <cell r="Q183">
            <v>348406.2219184995</v>
          </cell>
        </row>
        <row r="184">
          <cell r="C184" t="str">
            <v>M $</v>
          </cell>
          <cell r="D184" t="str">
            <v>Real</v>
          </cell>
          <cell r="E184">
            <v>268400.68154900003</v>
          </cell>
          <cell r="F184">
            <v>21584.07128</v>
          </cell>
          <cell r="G184">
            <v>43575.040590999997</v>
          </cell>
          <cell r="H184">
            <v>63156.833174999992</v>
          </cell>
          <cell r="I184">
            <v>85285.870967999988</v>
          </cell>
          <cell r="J184">
            <v>109323.88459599999</v>
          </cell>
          <cell r="K184">
            <v>128709.34658899999</v>
          </cell>
          <cell r="L184">
            <v>153691.77242699999</v>
          </cell>
          <cell r="M184">
            <v>177771.002507</v>
          </cell>
          <cell r="N184">
            <v>198363.33010799999</v>
          </cell>
          <cell r="O184">
            <v>223492.751407</v>
          </cell>
          <cell r="P184">
            <v>249238.18807800001</v>
          </cell>
          <cell r="Q184">
            <v>268400.68154900003</v>
          </cell>
        </row>
        <row r="185">
          <cell r="D185" t="str">
            <v>Cumplimiento</v>
          </cell>
          <cell r="E185">
            <v>0.77036707344389888</v>
          </cell>
          <cell r="F185">
            <v>0.88840483933494929</v>
          </cell>
          <cell r="G185">
            <v>0.88857644191541885</v>
          </cell>
          <cell r="H185">
            <v>0.82065375171846211</v>
          </cell>
          <cell r="I185">
            <v>1.1493513159914408</v>
          </cell>
          <cell r="J185">
            <v>0.84854356340241921</v>
          </cell>
          <cell r="K185">
            <v>0.83267744367877983</v>
          </cell>
          <cell r="L185">
            <v>0.85344175158721425</v>
          </cell>
          <cell r="M185">
            <v>0.82927592491492397</v>
          </cell>
          <cell r="N185">
            <v>0.80413777135434128</v>
          </cell>
          <cell r="O185">
            <v>0.79883100818337738</v>
          </cell>
          <cell r="P185">
            <v>0.79456821705495495</v>
          </cell>
          <cell r="Q185">
            <v>0.77036707344389888</v>
          </cell>
        </row>
        <row r="186">
          <cell r="B186" t="str">
            <v>CREDITOS HIPOTECARIOS APROBADOS VIS</v>
          </cell>
          <cell r="C186" t="str">
            <v>No.</v>
          </cell>
          <cell r="D186" t="str">
            <v>Previsto</v>
          </cell>
          <cell r="E186">
            <v>0</v>
          </cell>
        </row>
        <row r="187">
          <cell r="D187" t="str">
            <v>Real</v>
          </cell>
          <cell r="E187">
            <v>0</v>
          </cell>
        </row>
        <row r="188">
          <cell r="D188" t="str">
            <v>Cumplimiento</v>
          </cell>
          <cell r="E188" t="e">
            <v>#DIV/0!</v>
          </cell>
          <cell r="F188" t="e">
            <v>#DIV/0!</v>
          </cell>
          <cell r="G188" t="e">
            <v>#DIV/0!</v>
          </cell>
          <cell r="H188" t="e">
            <v>#DIV/0!</v>
          </cell>
          <cell r="I188" t="e">
            <v>#DIV/0!</v>
          </cell>
          <cell r="J188" t="e">
            <v>#DIV/0!</v>
          </cell>
          <cell r="K188" t="e">
            <v>#DIV/0!</v>
          </cell>
          <cell r="L188" t="e">
            <v>#DIV/0!</v>
          </cell>
          <cell r="M188" t="e">
            <v>#DIV/0!</v>
          </cell>
          <cell r="N188" t="e">
            <v>#DIV/0!</v>
          </cell>
          <cell r="O188" t="e">
            <v>#DIV/0!</v>
          </cell>
          <cell r="P188" t="e">
            <v>#DIV/0!</v>
          </cell>
          <cell r="Q188" t="e">
            <v>#DIV/0!</v>
          </cell>
        </row>
        <row r="189">
          <cell r="C189" t="str">
            <v>M $</v>
          </cell>
          <cell r="D189" t="str">
            <v>Previsto</v>
          </cell>
          <cell r="E189">
            <v>0</v>
          </cell>
        </row>
        <row r="190">
          <cell r="C190" t="str">
            <v>M $</v>
          </cell>
          <cell r="D190" t="str">
            <v>Real</v>
          </cell>
          <cell r="E190">
            <v>0</v>
          </cell>
        </row>
        <row r="191">
          <cell r="D191" t="str">
            <v>Cumplimiento</v>
          </cell>
          <cell r="E191" t="e">
            <v>#DIV/0!</v>
          </cell>
          <cell r="F191" t="e">
            <v>#DIV/0!</v>
          </cell>
          <cell r="G191" t="e">
            <v>#DIV/0!</v>
          </cell>
          <cell r="H191" t="e">
            <v>#DIV/0!</v>
          </cell>
          <cell r="I191" t="e">
            <v>#DIV/0!</v>
          </cell>
          <cell r="J191" t="e">
            <v>#DIV/0!</v>
          </cell>
          <cell r="K191" t="e">
            <v>#DIV/0!</v>
          </cell>
          <cell r="L191" t="e">
            <v>#DIV/0!</v>
          </cell>
          <cell r="M191" t="e">
            <v>#DIV/0!</v>
          </cell>
          <cell r="N191" t="e">
            <v>#DIV/0!</v>
          </cell>
          <cell r="O191" t="e">
            <v>#DIV/0!</v>
          </cell>
          <cell r="P191" t="e">
            <v>#DIV/0!</v>
          </cell>
          <cell r="Q191" t="e">
            <v>#DIV/0!</v>
          </cell>
        </row>
        <row r="192">
          <cell r="B192" t="str">
            <v>CREDITOS HIPOTECARIOS APROBADOS NO VIS</v>
          </cell>
          <cell r="C192" t="str">
            <v>No.</v>
          </cell>
          <cell r="D192" t="str">
            <v>Previsto</v>
          </cell>
          <cell r="E192">
            <v>0</v>
          </cell>
        </row>
        <row r="193">
          <cell r="D193" t="str">
            <v>Real</v>
          </cell>
          <cell r="E193">
            <v>0</v>
          </cell>
        </row>
        <row r="194">
          <cell r="D194" t="str">
            <v>Cumplimiento</v>
          </cell>
          <cell r="E194" t="e">
            <v>#DIV/0!</v>
          </cell>
          <cell r="F194" t="e">
            <v>#DIV/0!</v>
          </cell>
          <cell r="G194" t="e">
            <v>#DIV/0!</v>
          </cell>
          <cell r="H194" t="e">
            <v>#DIV/0!</v>
          </cell>
          <cell r="I194" t="e">
            <v>#DIV/0!</v>
          </cell>
          <cell r="J194" t="e">
            <v>#DIV/0!</v>
          </cell>
          <cell r="K194" t="e">
            <v>#DIV/0!</v>
          </cell>
          <cell r="L194" t="e">
            <v>#DIV/0!</v>
          </cell>
          <cell r="M194" t="e">
            <v>#DIV/0!</v>
          </cell>
          <cell r="N194" t="e">
            <v>#DIV/0!</v>
          </cell>
          <cell r="O194" t="e">
            <v>#DIV/0!</v>
          </cell>
          <cell r="P194" t="e">
            <v>#DIV/0!</v>
          </cell>
          <cell r="Q194" t="e">
            <v>#DIV/0!</v>
          </cell>
        </row>
        <row r="195">
          <cell r="C195" t="str">
            <v>M $</v>
          </cell>
          <cell r="D195" t="str">
            <v>Previsto</v>
          </cell>
        </row>
        <row r="196">
          <cell r="C196" t="str">
            <v>M $</v>
          </cell>
          <cell r="D196" t="str">
            <v>Real</v>
          </cell>
        </row>
        <row r="197">
          <cell r="D197" t="str">
            <v>Cumplimiento</v>
          </cell>
          <cell r="E197" t="e">
            <v>#DIV/0!</v>
          </cell>
          <cell r="F197" t="e">
            <v>#DIV/0!</v>
          </cell>
          <cell r="G197" t="e">
            <v>#DIV/0!</v>
          </cell>
          <cell r="H197" t="e">
            <v>#DIV/0!</v>
          </cell>
          <cell r="I197" t="e">
            <v>#DIV/0!</v>
          </cell>
          <cell r="J197" t="e">
            <v>#DIV/0!</v>
          </cell>
          <cell r="K197" t="e">
            <v>#DIV/0!</v>
          </cell>
          <cell r="L197" t="e">
            <v>#DIV/0!</v>
          </cell>
          <cell r="M197" t="e">
            <v>#DIV/0!</v>
          </cell>
          <cell r="N197" t="e">
            <v>#DIV/0!</v>
          </cell>
          <cell r="O197" t="e">
            <v>#DIV/0!</v>
          </cell>
          <cell r="P197" t="e">
            <v>#DIV/0!</v>
          </cell>
          <cell r="Q197" t="e">
            <v>#DIV/0!</v>
          </cell>
        </row>
        <row r="198">
          <cell r="B198" t="str">
            <v>CREDITO EDUCATIVO</v>
          </cell>
        </row>
        <row r="200">
          <cell r="B200" t="str">
            <v>SOLICITUDES RECIBIDAS</v>
          </cell>
          <cell r="C200" t="str">
            <v>No.</v>
          </cell>
          <cell r="D200" t="str">
            <v>Previsto</v>
          </cell>
          <cell r="E200">
            <v>0</v>
          </cell>
        </row>
        <row r="201">
          <cell r="D201" t="str">
            <v>Real</v>
          </cell>
          <cell r="E201">
            <v>0</v>
          </cell>
        </row>
        <row r="202">
          <cell r="D202" t="str">
            <v>Cumplimiento</v>
          </cell>
          <cell r="E202" t="e">
            <v>#DIV/0!</v>
          </cell>
        </row>
        <row r="203">
          <cell r="B203" t="str">
            <v>CREDITOS APROBADOS</v>
          </cell>
          <cell r="C203" t="str">
            <v>No.</v>
          </cell>
          <cell r="D203" t="str">
            <v>Previsto</v>
          </cell>
          <cell r="E203">
            <v>0</v>
          </cell>
        </row>
        <row r="204">
          <cell r="C204" t="str">
            <v>No.</v>
          </cell>
          <cell r="D204" t="str">
            <v>Real</v>
          </cell>
          <cell r="E204">
            <v>0</v>
          </cell>
        </row>
        <row r="205">
          <cell r="D205" t="str">
            <v>Cumplimiento</v>
          </cell>
          <cell r="E205" t="e">
            <v>#DIV/0!</v>
          </cell>
        </row>
        <row r="206">
          <cell r="C206" t="str">
            <v>M $</v>
          </cell>
          <cell r="D206" t="str">
            <v>Previsto</v>
          </cell>
          <cell r="E206">
            <v>0</v>
          </cell>
        </row>
        <row r="207">
          <cell r="C207" t="str">
            <v>M $</v>
          </cell>
          <cell r="D207" t="str">
            <v>Real</v>
          </cell>
          <cell r="E207">
            <v>0</v>
          </cell>
        </row>
        <row r="208">
          <cell r="D208" t="str">
            <v>Cumplimiento</v>
          </cell>
          <cell r="E208" t="e">
            <v>#DIV/0!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</row>
        <row r="209">
          <cell r="B209" t="str">
            <v>RECHAZO DE SOLICITUDES</v>
          </cell>
          <cell r="C209" t="str">
            <v>No.</v>
          </cell>
          <cell r="D209" t="str">
            <v>Previsto</v>
          </cell>
          <cell r="E209">
            <v>0</v>
          </cell>
        </row>
        <row r="210">
          <cell r="C210" t="str">
            <v>No.</v>
          </cell>
          <cell r="D210" t="str">
            <v>Real</v>
          </cell>
          <cell r="E210">
            <v>0</v>
          </cell>
        </row>
        <row r="211">
          <cell r="D211" t="str">
            <v>Cumplimiento</v>
          </cell>
          <cell r="E211" t="e">
            <v>#DIV/0!</v>
          </cell>
        </row>
        <row r="216">
          <cell r="B216" t="str">
            <v>COMERCIAL</v>
          </cell>
        </row>
        <row r="218">
          <cell r="B218" t="str">
            <v>AFILIACIONES NUEVAS POR CESANTIAS</v>
          </cell>
          <cell r="C218" t="str">
            <v>No.</v>
          </cell>
          <cell r="D218" t="str">
            <v>Previsto</v>
          </cell>
          <cell r="E218">
            <v>193015</v>
          </cell>
          <cell r="F218">
            <v>14453</v>
          </cell>
          <cell r="G218">
            <v>43195</v>
          </cell>
          <cell r="H218">
            <v>62426</v>
          </cell>
          <cell r="I218">
            <v>74989</v>
          </cell>
          <cell r="J218">
            <v>87552</v>
          </cell>
          <cell r="K218">
            <v>100115</v>
          </cell>
          <cell r="L218">
            <v>113631</v>
          </cell>
          <cell r="M218">
            <v>128174</v>
          </cell>
          <cell r="N218">
            <v>143670</v>
          </cell>
          <cell r="O218">
            <v>160118</v>
          </cell>
          <cell r="P218">
            <v>177519</v>
          </cell>
          <cell r="Q218">
            <v>193015</v>
          </cell>
        </row>
        <row r="219">
          <cell r="D219" t="str">
            <v>Real</v>
          </cell>
          <cell r="E219">
            <v>268249</v>
          </cell>
          <cell r="F219">
            <v>27423</v>
          </cell>
          <cell r="G219">
            <v>127073</v>
          </cell>
          <cell r="H219">
            <v>146033</v>
          </cell>
          <cell r="I219">
            <v>159391</v>
          </cell>
          <cell r="J219">
            <v>174140</v>
          </cell>
          <cell r="K219">
            <v>190127</v>
          </cell>
          <cell r="L219">
            <v>205339</v>
          </cell>
          <cell r="M219">
            <v>218098</v>
          </cell>
          <cell r="N219">
            <v>234838</v>
          </cell>
          <cell r="O219">
            <v>245322</v>
          </cell>
          <cell r="P219">
            <v>258336</v>
          </cell>
          <cell r="Q219">
            <v>268249</v>
          </cell>
        </row>
        <row r="220">
          <cell r="D220" t="str">
            <v>Cumplimiento</v>
          </cell>
          <cell r="E220">
            <v>1.3897831774732534</v>
          </cell>
          <cell r="F220">
            <v>1.8973915450079568</v>
          </cell>
          <cell r="G220">
            <v>2.9418451209630745</v>
          </cell>
          <cell r="H220">
            <v>2.3392977285105565</v>
          </cell>
          <cell r="I220">
            <v>2.1255250770112948</v>
          </cell>
          <cell r="J220">
            <v>1.9889894005847952</v>
          </cell>
          <cell r="K220">
            <v>1.8990860510413026</v>
          </cell>
          <cell r="L220">
            <v>1.8070684936328996</v>
          </cell>
          <cell r="M220">
            <v>1.7015775430274471</v>
          </cell>
          <cell r="N220">
            <v>1.6345653233103641</v>
          </cell>
          <cell r="O220">
            <v>1.5321325522427209</v>
          </cell>
          <cell r="P220">
            <v>1.4552583103780441</v>
          </cell>
          <cell r="Q220">
            <v>1.3897831774732534</v>
          </cell>
        </row>
        <row r="221">
          <cell r="B221" t="str">
            <v>AFILIACIONES NUEVAS POR AHORRO VOLUNTARIO</v>
          </cell>
          <cell r="C221" t="str">
            <v>No.</v>
          </cell>
          <cell r="D221" t="str">
            <v>Previsto</v>
          </cell>
          <cell r="E221">
            <v>212145</v>
          </cell>
          <cell r="F221">
            <v>15824</v>
          </cell>
          <cell r="G221">
            <v>36890</v>
          </cell>
          <cell r="H221">
            <v>62195</v>
          </cell>
          <cell r="I221">
            <v>79151</v>
          </cell>
          <cell r="J221">
            <v>96124</v>
          </cell>
          <cell r="K221">
            <v>113147</v>
          </cell>
          <cell r="L221">
            <v>130180</v>
          </cell>
          <cell r="M221">
            <v>147281</v>
          </cell>
          <cell r="N221">
            <v>164346</v>
          </cell>
          <cell r="O221">
            <v>181374</v>
          </cell>
          <cell r="P221">
            <v>198344</v>
          </cell>
          <cell r="Q221">
            <v>212145</v>
          </cell>
        </row>
        <row r="222">
          <cell r="D222" t="str">
            <v>Real</v>
          </cell>
          <cell r="E222">
            <v>307950</v>
          </cell>
          <cell r="F222">
            <v>21189</v>
          </cell>
          <cell r="G222">
            <v>52589</v>
          </cell>
          <cell r="H222">
            <v>75279</v>
          </cell>
          <cell r="I222">
            <v>101522</v>
          </cell>
          <cell r="J222">
            <v>136177</v>
          </cell>
          <cell r="K222">
            <v>169993</v>
          </cell>
          <cell r="L222">
            <v>206740</v>
          </cell>
          <cell r="M222">
            <v>239618</v>
          </cell>
          <cell r="N222">
            <v>261131</v>
          </cell>
          <cell r="O222">
            <v>280105</v>
          </cell>
          <cell r="P222">
            <v>297041</v>
          </cell>
          <cell r="Q222">
            <v>307950</v>
          </cell>
        </row>
        <row r="223">
          <cell r="D223" t="str">
            <v>Cumplimiento</v>
          </cell>
          <cell r="E223">
            <v>1.4516014989747579</v>
          </cell>
          <cell r="F223">
            <v>1.3390419615773508</v>
          </cell>
          <cell r="G223">
            <v>1.4255624830577391</v>
          </cell>
          <cell r="H223">
            <v>1.2103706085698207</v>
          </cell>
          <cell r="I223">
            <v>1.2826369850033481</v>
          </cell>
          <cell r="J223">
            <v>1.4166805376388831</v>
          </cell>
          <cell r="K223">
            <v>1.5024083714106429</v>
          </cell>
          <cell r="L223">
            <v>1.5881087724688892</v>
          </cell>
          <cell r="M223">
            <v>1.6269444123817736</v>
          </cell>
          <cell r="N223">
            <v>1.5889099825976902</v>
          </cell>
          <cell r="O223">
            <v>1.5443503478999194</v>
          </cell>
          <cell r="P223">
            <v>1.4976051708143427</v>
          </cell>
          <cell r="Q223">
            <v>1.4516014989747579</v>
          </cell>
        </row>
        <row r="224">
          <cell r="B224" t="str">
            <v>SOLICITUDES RADICADAS CRÉDITO HIPOTECARIO - CESANTIAS</v>
          </cell>
          <cell r="C224" t="str">
            <v>No.</v>
          </cell>
          <cell r="D224" t="str">
            <v>Previsto</v>
          </cell>
          <cell r="E224">
            <v>43138</v>
          </cell>
          <cell r="F224">
            <v>3383</v>
          </cell>
          <cell r="G224">
            <v>7212</v>
          </cell>
          <cell r="H224">
            <v>11463</v>
          </cell>
          <cell r="I224">
            <v>15307</v>
          </cell>
          <cell r="J224">
            <v>19151</v>
          </cell>
          <cell r="K224">
            <v>22588</v>
          </cell>
          <cell r="L224">
            <v>26025</v>
          </cell>
          <cell r="M224">
            <v>29537</v>
          </cell>
          <cell r="N224">
            <v>33049</v>
          </cell>
          <cell r="O224">
            <v>36561</v>
          </cell>
          <cell r="P224">
            <v>40073</v>
          </cell>
          <cell r="Q224">
            <v>43138</v>
          </cell>
        </row>
        <row r="225">
          <cell r="D225" t="str">
            <v>Real</v>
          </cell>
          <cell r="E225">
            <v>61734</v>
          </cell>
          <cell r="F225">
            <v>2098</v>
          </cell>
          <cell r="G225">
            <v>6090</v>
          </cell>
          <cell r="H225">
            <v>11003</v>
          </cell>
          <cell r="I225">
            <v>16289</v>
          </cell>
          <cell r="J225">
            <v>24700</v>
          </cell>
          <cell r="K225">
            <v>33065</v>
          </cell>
          <cell r="L225">
            <v>38461</v>
          </cell>
          <cell r="M225">
            <v>42928</v>
          </cell>
          <cell r="N225">
            <v>48249</v>
          </cell>
          <cell r="O225">
            <v>52627</v>
          </cell>
          <cell r="P225">
            <v>58369</v>
          </cell>
          <cell r="Q225">
            <v>61734</v>
          </cell>
        </row>
        <row r="226">
          <cell r="D226" t="str">
            <v>Cumplimiento</v>
          </cell>
          <cell r="E226">
            <v>1.4310816449534054</v>
          </cell>
          <cell r="F226">
            <v>0.62015962163759975</v>
          </cell>
          <cell r="G226">
            <v>0.84442595673876875</v>
          </cell>
          <cell r="H226">
            <v>0.95987088894704697</v>
          </cell>
          <cell r="I226">
            <v>1.0641536551904358</v>
          </cell>
          <cell r="J226">
            <v>1.2897498825126625</v>
          </cell>
          <cell r="K226">
            <v>1.4638303523995042</v>
          </cell>
          <cell r="L226">
            <v>1.4778482228626322</v>
          </cell>
          <cell r="M226">
            <v>1.4533635778853642</v>
          </cell>
          <cell r="N226">
            <v>1.459923144421919</v>
          </cell>
          <cell r="O226">
            <v>1.4394299937091437</v>
          </cell>
          <cell r="P226">
            <v>1.4565667656526839</v>
          </cell>
          <cell r="Q226">
            <v>1.4310816449534054</v>
          </cell>
        </row>
        <row r="227">
          <cell r="B227" t="str">
            <v>SOLICITUDES RADICADAS CRÉDITO HIPOTECARIO - AHORRO VOLUNTARIO</v>
          </cell>
          <cell r="C227" t="str">
            <v>No.</v>
          </cell>
          <cell r="D227" t="str">
            <v>Previsto</v>
          </cell>
          <cell r="E227">
            <v>29642</v>
          </cell>
          <cell r="F227">
            <v>2336</v>
          </cell>
          <cell r="G227">
            <v>4943</v>
          </cell>
          <cell r="H227">
            <v>7837</v>
          </cell>
          <cell r="I227">
            <v>10459</v>
          </cell>
          <cell r="J227">
            <v>13081</v>
          </cell>
          <cell r="K227">
            <v>15432</v>
          </cell>
          <cell r="L227">
            <v>17783</v>
          </cell>
          <cell r="M227">
            <v>20209</v>
          </cell>
          <cell r="N227">
            <v>22635</v>
          </cell>
          <cell r="O227">
            <v>25061</v>
          </cell>
          <cell r="P227">
            <v>27487</v>
          </cell>
          <cell r="Q227">
            <v>29642</v>
          </cell>
        </row>
        <row r="228">
          <cell r="D228" t="str">
            <v>Real</v>
          </cell>
          <cell r="E228">
            <v>39055</v>
          </cell>
          <cell r="F228">
            <v>1952</v>
          </cell>
          <cell r="G228">
            <v>4705</v>
          </cell>
          <cell r="H228">
            <v>7540</v>
          </cell>
          <cell r="I228">
            <v>10339</v>
          </cell>
          <cell r="J228">
            <v>14835</v>
          </cell>
          <cell r="K228">
            <v>18666</v>
          </cell>
          <cell r="L228">
            <v>22386</v>
          </cell>
          <cell r="M228">
            <v>25691</v>
          </cell>
          <cell r="N228">
            <v>28875</v>
          </cell>
          <cell r="O228">
            <v>33112</v>
          </cell>
          <cell r="P228">
            <v>36841</v>
          </cell>
          <cell r="Q228">
            <v>39055</v>
          </cell>
        </row>
        <row r="229">
          <cell r="D229" t="str">
            <v>Cumplimiento</v>
          </cell>
          <cell r="E229">
            <v>1.3175561702989003</v>
          </cell>
          <cell r="F229">
            <v>0.83561643835616439</v>
          </cell>
          <cell r="G229">
            <v>0.95185110256928995</v>
          </cell>
          <cell r="H229">
            <v>0.96210284547658542</v>
          </cell>
          <cell r="I229">
            <v>0.98852662778468303</v>
          </cell>
          <cell r="J229">
            <v>1.1340876079810411</v>
          </cell>
          <cell r="K229">
            <v>120.95645412130638</v>
          </cell>
          <cell r="L229">
            <v>125.88427149524829</v>
          </cell>
          <cell r="M229">
            <v>127.12652778465041</v>
          </cell>
          <cell r="N229">
            <v>1.2756792577866136</v>
          </cell>
          <cell r="O229">
            <v>1.3212561350305254</v>
          </cell>
          <cell r="P229">
            <v>1.3403063266271329</v>
          </cell>
          <cell r="Q229">
            <v>1.3175561702989003</v>
          </cell>
        </row>
        <row r="230">
          <cell r="B230" t="str">
            <v>SOLICITUDES RADICADAS CRÉDITO EDUCATIVO</v>
          </cell>
          <cell r="C230" t="str">
            <v>No.</v>
          </cell>
          <cell r="D230" t="str">
            <v>Previsto</v>
          </cell>
          <cell r="E230">
            <v>5005</v>
          </cell>
          <cell r="F230">
            <v>340</v>
          </cell>
          <cell r="G230">
            <v>580</v>
          </cell>
          <cell r="H230">
            <v>835</v>
          </cell>
          <cell r="I230">
            <v>1090</v>
          </cell>
          <cell r="J230">
            <v>1345</v>
          </cell>
          <cell r="K230">
            <v>2075</v>
          </cell>
          <cell r="L230">
            <v>2630</v>
          </cell>
          <cell r="M230">
            <v>2960</v>
          </cell>
          <cell r="N230">
            <v>3290</v>
          </cell>
          <cell r="O230">
            <v>3620</v>
          </cell>
          <cell r="P230">
            <v>4425</v>
          </cell>
          <cell r="Q230">
            <v>5005</v>
          </cell>
        </row>
        <row r="231">
          <cell r="D231" t="str">
            <v>Real</v>
          </cell>
          <cell r="E231">
            <v>2693</v>
          </cell>
          <cell r="F231">
            <v>349</v>
          </cell>
          <cell r="G231">
            <v>457</v>
          </cell>
          <cell r="H231">
            <v>522</v>
          </cell>
          <cell r="I231">
            <v>591</v>
          </cell>
          <cell r="J231">
            <v>775</v>
          </cell>
          <cell r="K231">
            <v>1207</v>
          </cell>
          <cell r="L231">
            <v>1608</v>
          </cell>
          <cell r="M231">
            <v>1694</v>
          </cell>
          <cell r="N231">
            <v>1774</v>
          </cell>
          <cell r="O231">
            <v>1882</v>
          </cell>
          <cell r="P231">
            <v>2126</v>
          </cell>
          <cell r="Q231">
            <v>2693</v>
          </cell>
        </row>
        <row r="232">
          <cell r="D232" t="str">
            <v>Cumplimiento</v>
          </cell>
          <cell r="E232">
            <v>0.53806193806193803</v>
          </cell>
          <cell r="F232">
            <v>1.026470588235294</v>
          </cell>
          <cell r="G232">
            <v>0.78793103448275859</v>
          </cell>
          <cell r="H232">
            <v>0.62514970059880237</v>
          </cell>
          <cell r="I232">
            <v>0.54220183486238527</v>
          </cell>
          <cell r="J232">
            <v>0.57620817843866168</v>
          </cell>
          <cell r="K232">
            <v>0.58168674698795175</v>
          </cell>
          <cell r="L232">
            <v>0.61140684410646384</v>
          </cell>
          <cell r="M232">
            <v>0.57229729729729728</v>
          </cell>
          <cell r="N232">
            <v>0.53920972644376897</v>
          </cell>
          <cell r="O232">
            <v>0.51988950276243096</v>
          </cell>
          <cell r="P232">
            <v>0.48045197740112994</v>
          </cell>
          <cell r="Q232">
            <v>0.53806193806193803</v>
          </cell>
        </row>
        <row r="236">
          <cell r="B236" t="str">
            <v>ENERO</v>
          </cell>
        </row>
        <row r="237">
          <cell r="B237" t="str">
            <v>FEBRERO</v>
          </cell>
        </row>
        <row r="238">
          <cell r="B238" t="str">
            <v>MARZO</v>
          </cell>
        </row>
        <row r="239">
          <cell r="B239" t="str">
            <v>ABRIL</v>
          </cell>
        </row>
        <row r="240">
          <cell r="B240" t="str">
            <v>MAYO</v>
          </cell>
        </row>
        <row r="241">
          <cell r="B241" t="str">
            <v>JUNIO</v>
          </cell>
        </row>
        <row r="242">
          <cell r="B242" t="str">
            <v>JULIO</v>
          </cell>
        </row>
        <row r="243">
          <cell r="B243" t="str">
            <v>AGOSTO</v>
          </cell>
        </row>
        <row r="244">
          <cell r="B244" t="str">
            <v>SEPTIEMBRE</v>
          </cell>
        </row>
        <row r="245">
          <cell r="B245" t="str">
            <v>OCTUBRE</v>
          </cell>
        </row>
        <row r="246">
          <cell r="B246" t="str">
            <v>NOVIEMBRE</v>
          </cell>
        </row>
        <row r="247">
          <cell r="B247" t="str">
            <v>DICIEMBRE</v>
          </cell>
        </row>
      </sheetData>
      <sheetData sheetId="7">
        <row r="1">
          <cell r="F1">
            <v>41275</v>
          </cell>
          <cell r="G1">
            <v>41306</v>
          </cell>
          <cell r="H1">
            <v>41334</v>
          </cell>
          <cell r="I1">
            <v>41365</v>
          </cell>
          <cell r="J1">
            <v>41395</v>
          </cell>
          <cell r="K1">
            <v>41426</v>
          </cell>
          <cell r="L1">
            <v>41456</v>
          </cell>
          <cell r="M1">
            <v>41487</v>
          </cell>
          <cell r="N1">
            <v>41518</v>
          </cell>
          <cell r="O1">
            <v>41548</v>
          </cell>
          <cell r="P1">
            <v>41579</v>
          </cell>
          <cell r="Q1">
            <v>41609</v>
          </cell>
        </row>
        <row r="2">
          <cell r="B2" t="str">
            <v>METAS PRESUPUESTALES - ACUMULADO A DICIEMBRE 2013</v>
          </cell>
        </row>
        <row r="4">
          <cell r="B4" t="str">
            <v>AREA</v>
          </cell>
          <cell r="C4" t="str">
            <v>UNIDAD MEDIDA</v>
          </cell>
          <cell r="D4" t="str">
            <v>CONCEPTO</v>
          </cell>
          <cell r="E4" t="str">
            <v>META / ACUMULADO</v>
          </cell>
          <cell r="F4" t="str">
            <v>ENE</v>
          </cell>
          <cell r="G4" t="str">
            <v>FEB</v>
          </cell>
          <cell r="H4" t="str">
            <v>MAR</v>
          </cell>
          <cell r="I4" t="str">
            <v>ABR</v>
          </cell>
          <cell r="J4" t="str">
            <v>MAY</v>
          </cell>
          <cell r="K4" t="str">
            <v>JUN</v>
          </cell>
          <cell r="L4" t="str">
            <v>JUL</v>
          </cell>
          <cell r="M4" t="str">
            <v>AGO</v>
          </cell>
          <cell r="N4" t="str">
            <v>SEP</v>
          </cell>
          <cell r="O4" t="str">
            <v>OCT</v>
          </cell>
          <cell r="P4" t="str">
            <v>NOV</v>
          </cell>
          <cell r="Q4" t="str">
            <v>DIC</v>
          </cell>
        </row>
        <row r="5">
          <cell r="B5" t="str">
            <v>CARTERA</v>
          </cell>
        </row>
        <row r="7">
          <cell r="B7" t="str">
            <v>RECAUDO BANCOS TESORERIA (1)</v>
          </cell>
          <cell r="C7" t="str">
            <v>M$</v>
          </cell>
          <cell r="D7" t="str">
            <v>Previsto</v>
          </cell>
          <cell r="E7">
            <v>837877.13287464867</v>
          </cell>
          <cell r="F7">
            <v>61886.210791247795</v>
          </cell>
          <cell r="G7">
            <v>118517.06017521587</v>
          </cell>
          <cell r="H7">
            <v>177951.40075629938</v>
          </cell>
          <cell r="I7">
            <v>240157.68847752927</v>
          </cell>
          <cell r="J7">
            <v>305466.00168805104</v>
          </cell>
          <cell r="K7">
            <v>373654.96195752517</v>
          </cell>
          <cell r="L7">
            <v>444702.07310758438</v>
          </cell>
          <cell r="M7">
            <v>518378.57351505774</v>
          </cell>
          <cell r="N7">
            <v>594869.37799741724</v>
          </cell>
          <cell r="O7">
            <v>674241.44847639941</v>
          </cell>
          <cell r="P7">
            <v>752429.67304636224</v>
          </cell>
          <cell r="Q7">
            <v>837877.13287464867</v>
          </cell>
        </row>
        <row r="8">
          <cell r="C8" t="str">
            <v>M $</v>
          </cell>
          <cell r="D8" t="str">
            <v>Real</v>
          </cell>
          <cell r="E8">
            <v>739146.88353185006</v>
          </cell>
          <cell r="F8">
            <v>57353.190451950002</v>
          </cell>
          <cell r="G8">
            <v>110709.05416686001</v>
          </cell>
          <cell r="H8">
            <v>162207.87724686001</v>
          </cell>
          <cell r="I8">
            <v>218051.099242</v>
          </cell>
          <cell r="J8">
            <v>276562.62973782001</v>
          </cell>
          <cell r="K8">
            <v>337457.17324883002</v>
          </cell>
          <cell r="L8">
            <v>403661.39848695003</v>
          </cell>
          <cell r="M8">
            <v>468437.09919795004</v>
          </cell>
          <cell r="N8">
            <v>532913.07713054004</v>
          </cell>
          <cell r="O8">
            <v>602834.37973688007</v>
          </cell>
          <cell r="P8">
            <v>666838.01234697003</v>
          </cell>
          <cell r="Q8">
            <v>739146.88353185006</v>
          </cell>
        </row>
        <row r="9">
          <cell r="D9" t="str">
            <v>Cumplimiento</v>
          </cell>
          <cell r="E9">
            <v>0.88216619660681295</v>
          </cell>
          <cell r="F9">
            <v>0.92675233656511291</v>
          </cell>
          <cell r="G9">
            <v>0.93411913865554463</v>
          </cell>
          <cell r="H9">
            <v>0.91152908354455842</v>
          </cell>
          <cell r="I9">
            <v>0.90794969182259722</v>
          </cell>
          <cell r="J9">
            <v>0.9053794144339905</v>
          </cell>
          <cell r="K9">
            <v>0.90312509562549337</v>
          </cell>
          <cell r="L9">
            <v>0.90771197819285721</v>
          </cell>
          <cell r="M9">
            <v>0.90365829749007365</v>
          </cell>
          <cell r="N9">
            <v>0.89584889866839612</v>
          </cell>
          <cell r="O9">
            <v>0.89409273354392593</v>
          </cell>
          <cell r="P9">
            <v>0.88624629813859246</v>
          </cell>
          <cell r="Q9">
            <v>0.88216619660681295</v>
          </cell>
        </row>
        <row r="10">
          <cell r="B10" t="str">
            <v>RECAUDO POR ABONOS DE CESANTIAS (2)</v>
          </cell>
          <cell r="C10" t="str">
            <v>M$</v>
          </cell>
          <cell r="D10" t="str">
            <v>Previsto</v>
          </cell>
          <cell r="E10">
            <v>147721.27806375985</v>
          </cell>
          <cell r="F10">
            <v>21959.939231576031</v>
          </cell>
          <cell r="G10">
            <v>96302.709641712747</v>
          </cell>
          <cell r="H10">
            <v>112907.25752982344</v>
          </cell>
          <cell r="I10">
            <v>117739.31982742346</v>
          </cell>
          <cell r="J10">
            <v>122275.4482306564</v>
          </cell>
          <cell r="K10">
            <v>124916.82399322982</v>
          </cell>
          <cell r="L10">
            <v>127298.83296361433</v>
          </cell>
          <cell r="M10">
            <v>131902.1875233014</v>
          </cell>
          <cell r="N10">
            <v>135727.94850324493</v>
          </cell>
          <cell r="O10">
            <v>139992.23279938629</v>
          </cell>
          <cell r="P10">
            <v>143991.36501581853</v>
          </cell>
          <cell r="Q10">
            <v>147721.27806375985</v>
          </cell>
        </row>
        <row r="11">
          <cell r="C11" t="str">
            <v>M $</v>
          </cell>
          <cell r="D11" t="str">
            <v>Real</v>
          </cell>
          <cell r="E11">
            <v>137089.41517570001</v>
          </cell>
          <cell r="F11">
            <v>20557.981674999999</v>
          </cell>
          <cell r="G11">
            <v>100344.491609</v>
          </cell>
          <cell r="H11">
            <v>108241.011511</v>
          </cell>
          <cell r="I11">
            <v>119433.15010900001</v>
          </cell>
          <cell r="J11">
            <v>123187.10091600001</v>
          </cell>
          <cell r="K11">
            <v>125814.20013300001</v>
          </cell>
          <cell r="L11">
            <v>128441.44582000001</v>
          </cell>
          <cell r="M11">
            <v>130449.86422900001</v>
          </cell>
          <cell r="N11">
            <v>132190.548171</v>
          </cell>
          <cell r="O11">
            <v>134176.45842400001</v>
          </cell>
          <cell r="P11">
            <v>135620.96233470002</v>
          </cell>
          <cell r="Q11">
            <v>137089.41517570001</v>
          </cell>
        </row>
        <row r="12">
          <cell r="D12" t="str">
            <v>Cumplimiento</v>
          </cell>
          <cell r="E12">
            <v>0.92802754601492898</v>
          </cell>
          <cell r="F12">
            <v>0.93615840454785193</v>
          </cell>
          <cell r="G12">
            <v>1.0419695560210549</v>
          </cell>
          <cell r="H12">
            <v>0.95867186821368955</v>
          </cell>
          <cell r="I12">
            <v>1.0143862754096022</v>
          </cell>
          <cell r="J12">
            <v>1.0074557296541158</v>
          </cell>
          <cell r="K12">
            <v>1.0071837892694007</v>
          </cell>
          <cell r="L12">
            <v>1.0089758313551254</v>
          </cell>
          <cell r="M12">
            <v>0.98898939190038204</v>
          </cell>
          <cell r="N12">
            <v>0.97393756870818426</v>
          </cell>
          <cell r="O12">
            <v>0.95845644962516974</v>
          </cell>
          <cell r="P12">
            <v>0.94186871775124181</v>
          </cell>
          <cell r="Q12">
            <v>0.92802754601492898</v>
          </cell>
        </row>
        <row r="13">
          <cell r="B13" t="str">
            <v>RECAUDO DE CARTERA (1+2)</v>
          </cell>
          <cell r="C13" t="str">
            <v>M$</v>
          </cell>
          <cell r="D13" t="str">
            <v>Previsto</v>
          </cell>
          <cell r="E13">
            <v>985598.41093840858</v>
          </cell>
          <cell r="F13">
            <v>83846.150022823829</v>
          </cell>
          <cell r="G13">
            <v>214819.7698169286</v>
          </cell>
          <cell r="H13">
            <v>290858.65828612284</v>
          </cell>
          <cell r="I13">
            <v>357897.0083049527</v>
          </cell>
          <cell r="J13">
            <v>427741.44991870737</v>
          </cell>
          <cell r="K13">
            <v>498571.78595075489</v>
          </cell>
          <cell r="L13">
            <v>572000.90607119864</v>
          </cell>
          <cell r="M13">
            <v>650280.76103835914</v>
          </cell>
          <cell r="N13">
            <v>730597.32650066225</v>
          </cell>
          <cell r="O13">
            <v>814233.68127578578</v>
          </cell>
          <cell r="P13">
            <v>896421.03806218086</v>
          </cell>
          <cell r="Q13">
            <v>985598.41093840858</v>
          </cell>
        </row>
        <row r="14">
          <cell r="B14" t="str">
            <v>RECAUDO DE CARTERA</v>
          </cell>
          <cell r="C14" t="str">
            <v>M $</v>
          </cell>
          <cell r="D14" t="str">
            <v>Real</v>
          </cell>
          <cell r="E14">
            <v>876236.29870755004</v>
          </cell>
          <cell r="F14">
            <v>77911.172126949998</v>
          </cell>
          <cell r="G14">
            <v>211053.54577586</v>
          </cell>
          <cell r="H14">
            <v>270448.88875786</v>
          </cell>
          <cell r="I14">
            <v>337484.24935100001</v>
          </cell>
          <cell r="J14">
            <v>399749.73065381998</v>
          </cell>
          <cell r="K14">
            <v>463271.37338183</v>
          </cell>
          <cell r="L14">
            <v>532102.84430694999</v>
          </cell>
          <cell r="M14">
            <v>598886.96342695004</v>
          </cell>
          <cell r="N14">
            <v>665103.62530154001</v>
          </cell>
          <cell r="O14">
            <v>737010.83816088003</v>
          </cell>
          <cell r="P14">
            <v>802458.97468167008</v>
          </cell>
          <cell r="Q14">
            <v>876236.29870755004</v>
          </cell>
        </row>
        <row r="15">
          <cell r="D15" t="str">
            <v>Cumplimiento</v>
          </cell>
          <cell r="E15">
            <v>0.88903988580223803</v>
          </cell>
          <cell r="F15">
            <v>0.92921585672975726</v>
          </cell>
          <cell r="G15">
            <v>0.98246798214019959</v>
          </cell>
          <cell r="H15">
            <v>0.92982925229550706</v>
          </cell>
          <cell r="I15">
            <v>0.94296471196942888</v>
          </cell>
          <cell r="J15">
            <v>0.93455925473155044</v>
          </cell>
          <cell r="K15">
            <v>0.92919693098636036</v>
          </cell>
          <cell r="L15">
            <v>0.93024825425839031</v>
          </cell>
          <cell r="M15">
            <v>0.92096675668315298</v>
          </cell>
          <cell r="N15">
            <v>0.91035595282997128</v>
          </cell>
          <cell r="O15">
            <v>0.90515886914195343</v>
          </cell>
          <cell r="P15">
            <v>0.89518088109173422</v>
          </cell>
          <cell r="Q15">
            <v>0.88903988580223803</v>
          </cell>
        </row>
        <row r="16">
          <cell r="B16" t="str">
            <v>SALDO DE CARTERA BRUTA</v>
          </cell>
          <cell r="C16" t="str">
            <v>M $</v>
          </cell>
          <cell r="D16" t="str">
            <v>Previsto</v>
          </cell>
          <cell r="E16">
            <v>48000545.504350871</v>
          </cell>
          <cell r="F16">
            <v>4090483.6241604793</v>
          </cell>
          <cell r="G16">
            <v>7604986.570213615</v>
          </cell>
          <cell r="H16">
            <v>11207929.013870215</v>
          </cell>
          <cell r="I16">
            <v>14901536.460374242</v>
          </cell>
          <cell r="J16">
            <v>18688090.417929016</v>
          </cell>
          <cell r="K16">
            <v>22569929.806964405</v>
          </cell>
          <cell r="L16">
            <v>26549452.404866975</v>
          </cell>
          <cell r="M16">
            <v>30629116.327065598</v>
          </cell>
          <cell r="N16">
            <v>34811441.545387313</v>
          </cell>
          <cell r="O16">
            <v>39099011.444621317</v>
          </cell>
          <cell r="P16">
            <v>43494474.418252602</v>
          </cell>
          <cell r="Q16">
            <v>48000545.504350871</v>
          </cell>
        </row>
        <row r="17">
          <cell r="D17" t="str">
            <v>Real</v>
          </cell>
          <cell r="E17">
            <v>50126171.062650077</v>
          </cell>
          <cell r="F17">
            <v>3856115.3065960896</v>
          </cell>
          <cell r="G17">
            <v>7721941.5726500805</v>
          </cell>
          <cell r="H17">
            <v>11630105.572650081</v>
          </cell>
          <cell r="I17">
            <v>15617608.572650081</v>
          </cell>
          <cell r="J17">
            <v>19689543.33265008</v>
          </cell>
          <cell r="K17">
            <v>23824085.24265008</v>
          </cell>
          <cell r="L17">
            <v>28043654.24265008</v>
          </cell>
          <cell r="M17">
            <v>32330648.24265008</v>
          </cell>
          <cell r="N17">
            <v>36685124.052650079</v>
          </cell>
          <cell r="O17">
            <v>41109628.052650079</v>
          </cell>
          <cell r="P17">
            <v>45594969.742650077</v>
          </cell>
          <cell r="Q17">
            <v>50126171.062650077</v>
          </cell>
        </row>
        <row r="18">
          <cell r="D18" t="str">
            <v>Cumplimiento</v>
          </cell>
          <cell r="E18">
            <v>1.0442833625319223</v>
          </cell>
          <cell r="F18">
            <v>0.94270400786349784</v>
          </cell>
          <cell r="G18">
            <v>1.0153787257027569</v>
          </cell>
          <cell r="H18">
            <v>1.0376676688670501</v>
          </cell>
          <cell r="I18">
            <v>1.0480535758295797</v>
          </cell>
          <cell r="J18">
            <v>5.2823179984269117</v>
          </cell>
          <cell r="K18">
            <v>6.3474166528633607</v>
          </cell>
          <cell r="L18">
            <v>7.4077370546683277</v>
          </cell>
          <cell r="M18">
            <v>8.4585574363848792</v>
          </cell>
          <cell r="N18">
            <v>9.4997188914826651</v>
          </cell>
          <cell r="O18">
            <v>10.531656353491265</v>
          </cell>
          <cell r="P18">
            <v>11.55210441935097</v>
          </cell>
          <cell r="Q18">
            <v>12.557681391711494</v>
          </cell>
        </row>
        <row r="19">
          <cell r="B19" t="str">
            <v>SALDO CARTERA VENCIDA</v>
          </cell>
          <cell r="C19" t="str">
            <v>M $</v>
          </cell>
          <cell r="D19" t="str">
            <v>Previsto</v>
          </cell>
          <cell r="E19">
            <v>3853626.8957332168</v>
          </cell>
          <cell r="F19">
            <v>394408.50637827901</v>
          </cell>
          <cell r="G19">
            <v>682597.74795463611</v>
          </cell>
          <cell r="H19">
            <v>989254.30107603525</v>
          </cell>
          <cell r="I19">
            <v>1299009.2661773027</v>
          </cell>
          <cell r="J19">
            <v>1598209.5880202418</v>
          </cell>
          <cell r="K19">
            <v>1897981.751603276</v>
          </cell>
          <cell r="L19">
            <v>2208133.9913287614</v>
          </cell>
          <cell r="M19">
            <v>2534605.1535109333</v>
          </cell>
          <cell r="N19">
            <v>2870622.9316660478</v>
          </cell>
          <cell r="O19">
            <v>3202749.1608494185</v>
          </cell>
          <cell r="P19">
            <v>3535047.6699460689</v>
          </cell>
          <cell r="Q19">
            <v>3853626.8957332168</v>
          </cell>
        </row>
        <row r="20">
          <cell r="C20" t="str">
            <v>M $</v>
          </cell>
          <cell r="D20" t="str">
            <v>Real</v>
          </cell>
          <cell r="E20">
            <v>4655043.7157197911</v>
          </cell>
          <cell r="F20">
            <v>387672.91100563999</v>
          </cell>
          <cell r="G20">
            <v>718583.04571979004</v>
          </cell>
          <cell r="H20">
            <v>1070499.04571979</v>
          </cell>
          <cell r="I20">
            <v>1433153.04571979</v>
          </cell>
          <cell r="J20">
            <v>1807828.20571979</v>
          </cell>
          <cell r="K20">
            <v>2200796.01571979</v>
          </cell>
          <cell r="L20">
            <v>2591856.4057197901</v>
          </cell>
          <cell r="M20">
            <v>2992226.4057197901</v>
          </cell>
          <cell r="N20">
            <v>3389346.5457197903</v>
          </cell>
          <cell r="O20">
            <v>3793247.3757197903</v>
          </cell>
          <cell r="P20">
            <v>4228463.2757197907</v>
          </cell>
          <cell r="Q20">
            <v>4655043.7157197911</v>
          </cell>
        </row>
        <row r="21">
          <cell r="D21" t="str">
            <v>Cumplimiento</v>
          </cell>
          <cell r="E21">
            <v>1.2079643000400253</v>
          </cell>
          <cell r="F21">
            <v>1.0173744287553304</v>
          </cell>
          <cell r="G21">
            <v>0.94992186640152609</v>
          </cell>
          <cell r="H21">
            <v>0.92410572903488497</v>
          </cell>
          <cell r="I21">
            <v>0.90639954334038719</v>
          </cell>
          <cell r="J21">
            <v>0.88404948156227703</v>
          </cell>
          <cell r="K21">
            <v>0.86240693732923002</v>
          </cell>
          <cell r="L21">
            <v>0.85195074328029208</v>
          </cell>
          <cell r="M21">
            <v>0.84706329329422037</v>
          </cell>
          <cell r="N21">
            <v>0.84695468372544891</v>
          </cell>
          <cell r="O21">
            <v>0.84432910475333256</v>
          </cell>
          <cell r="P21">
            <v>0.83601238545563927</v>
          </cell>
          <cell r="Q21">
            <v>0.82783903461953756</v>
          </cell>
        </row>
        <row r="22">
          <cell r="B22" t="str">
            <v>INDICADOR CALIDAD DE CARTERA</v>
          </cell>
          <cell r="C22" t="str">
            <v>%</v>
          </cell>
          <cell r="D22" t="str">
            <v>Previsto</v>
          </cell>
          <cell r="E22">
            <v>9.5000000000000001E-2</v>
          </cell>
          <cell r="F22">
            <v>9.6420996297039679E-2</v>
          </cell>
          <cell r="G22">
            <v>8.2000000000000017E-2</v>
          </cell>
          <cell r="H22">
            <v>8.5112809298772907E-2</v>
          </cell>
          <cell r="I22">
            <v>8.386244872731359E-2</v>
          </cell>
          <cell r="J22">
            <v>7.9016521406221341E-2</v>
          </cell>
          <cell r="K22">
            <v>7.7224257250253087E-2</v>
          </cell>
          <cell r="L22">
            <v>7.7937046993765718E-2</v>
          </cell>
          <cell r="M22">
            <v>8.002403345181168E-2</v>
          </cell>
          <cell r="N22">
            <v>8.034233604864241E-2</v>
          </cell>
          <cell r="O22">
            <v>7.7462580666663158E-2</v>
          </cell>
          <cell r="P22">
            <v>7.5600343147043669E-2</v>
          </cell>
          <cell r="Q22">
            <v>7.0699999999999999E-2</v>
          </cell>
        </row>
        <row r="23">
          <cell r="B23" t="str">
            <v>CALIDAD DE CARTERA</v>
          </cell>
          <cell r="D23" t="str">
            <v>Real</v>
          </cell>
          <cell r="E23">
            <v>9.0947643174186951E-2</v>
          </cell>
          <cell r="F23">
            <v>0.10053457435323704</v>
          </cell>
          <cell r="G23">
            <v>8.5598811726198903E-2</v>
          </cell>
          <cell r="H23">
            <v>9.0046374717130603E-2</v>
          </cell>
          <cell r="I23">
            <v>9.0947643174186951E-2</v>
          </cell>
          <cell r="J23">
            <v>9.2014038063812198E-2</v>
          </cell>
          <cell r="K23">
            <v>9.5045066310623025E-2</v>
          </cell>
          <cell r="L23">
            <v>9.2677804297073951E-2</v>
          </cell>
          <cell r="M23">
            <v>9.339177988119414E-2</v>
          </cell>
          <cell r="N23">
            <v>9.1198150438226933E-2</v>
          </cell>
          <cell r="O23">
            <v>9.1287256153458105E-2</v>
          </cell>
          <cell r="P23">
            <v>9.7030712502975444E-2</v>
          </cell>
          <cell r="Q23">
            <v>9.4142901600319975E-2</v>
          </cell>
        </row>
        <row r="24">
          <cell r="D24" t="str">
            <v>Cumplimiento</v>
          </cell>
          <cell r="E24">
            <v>0.95734361235986265</v>
          </cell>
          <cell r="F24">
            <v>0.9590829514854865</v>
          </cell>
          <cell r="G24">
            <v>0.95795722331157773</v>
          </cell>
          <cell r="H24">
            <v>0.94521083792816896</v>
          </cell>
          <cell r="I24">
            <v>0.92209589825979899</v>
          </cell>
          <cell r="J24">
            <v>0.8587441989169412</v>
          </cell>
          <cell r="K24">
            <v>0.8125014821692208</v>
          </cell>
          <cell r="L24">
            <v>0.84094619617813249</v>
          </cell>
          <cell r="M24">
            <v>0.8568637791635636</v>
          </cell>
          <cell r="N24">
            <v>0.88096453340972403</v>
          </cell>
          <cell r="O24">
            <v>0.84855853851544161</v>
          </cell>
          <cell r="P24">
            <v>0.7791382872173116</v>
          </cell>
          <cell r="Q24">
            <v>0.75098598830269858</v>
          </cell>
        </row>
        <row r="25">
          <cell r="B25" t="str">
            <v>TESORERÍA</v>
          </cell>
        </row>
        <row r="26">
          <cell r="B26" t="str">
            <v>TESORERÍA</v>
          </cell>
        </row>
        <row r="27">
          <cell r="B27" t="str">
            <v>RENDIMIENTOS FINANCIEROS</v>
          </cell>
          <cell r="C27" t="str">
            <v>M$</v>
          </cell>
          <cell r="D27" t="str">
            <v>Previsto</v>
          </cell>
          <cell r="E27">
            <v>102831.49424522297</v>
          </cell>
          <cell r="F27">
            <v>938.33333333333337</v>
          </cell>
          <cell r="G27">
            <v>16379.634741471669</v>
          </cell>
          <cell r="H27">
            <v>24567.54134077856</v>
          </cell>
          <cell r="I27">
            <v>31084.874674111896</v>
          </cell>
          <cell r="J27">
            <v>45752.793257521327</v>
          </cell>
          <cell r="K27">
            <v>47751.626590854663</v>
          </cell>
          <cell r="L27">
            <v>53621.959924187999</v>
          </cell>
          <cell r="M27">
            <v>58799.248957521333</v>
          </cell>
          <cell r="N27">
            <v>78170.244245222988</v>
          </cell>
          <cell r="O27">
            <v>88126.827578556316</v>
          </cell>
          <cell r="P27">
            <v>101844.16091188964</v>
          </cell>
          <cell r="Q27">
            <v>102831.49424522297</v>
          </cell>
        </row>
        <row r="28">
          <cell r="C28" t="str">
            <v>M $</v>
          </cell>
          <cell r="D28" t="str">
            <v>Real</v>
          </cell>
          <cell r="E28">
            <v>120122.84566740002</v>
          </cell>
          <cell r="F28">
            <v>4372.1102738099999</v>
          </cell>
          <cell r="G28">
            <v>22049.387546810001</v>
          </cell>
          <cell r="H28">
            <v>29542.784121090001</v>
          </cell>
          <cell r="I28">
            <v>36737.838161560001</v>
          </cell>
          <cell r="J28">
            <v>52000.684106020002</v>
          </cell>
          <cell r="K28">
            <v>55063.250571360004</v>
          </cell>
          <cell r="L28">
            <v>73795.713993990008</v>
          </cell>
          <cell r="M28">
            <v>88082.83020899001</v>
          </cell>
          <cell r="N28">
            <v>98714.236123240014</v>
          </cell>
          <cell r="O28">
            <v>105713.98737814001</v>
          </cell>
          <cell r="P28">
            <v>118939.40042121001</v>
          </cell>
          <cell r="Q28">
            <v>120122.84566740002</v>
          </cell>
        </row>
        <row r="29">
          <cell r="D29" t="str">
            <v>Cumplimiento</v>
          </cell>
          <cell r="E29">
            <v>1.1681522917574478</v>
          </cell>
          <cell r="F29">
            <v>4.6594425653392539</v>
          </cell>
          <cell r="G29">
            <v>1.3461464736440709</v>
          </cell>
          <cell r="H29">
            <v>1.2025128486118901</v>
          </cell>
          <cell r="I29">
            <v>1.1818557593270917</v>
          </cell>
          <cell r="J29">
            <v>1.1365575826886063</v>
          </cell>
          <cell r="K29">
            <v>1.1531177993820561</v>
          </cell>
          <cell r="L29">
            <v>1.3762218706351679</v>
          </cell>
          <cell r="M29">
            <v>1.4980264505185121</v>
          </cell>
          <cell r="N29">
            <v>1.2628108953269963</v>
          </cell>
          <cell r="O29">
            <v>1.1995664689496111</v>
          </cell>
          <cell r="P29">
            <v>1.1678568447739512</v>
          </cell>
          <cell r="Q29">
            <v>1.1681522917574478</v>
          </cell>
        </row>
        <row r="30">
          <cell r="B30" t="str">
            <v>APORTE DE CESANTÍAS</v>
          </cell>
        </row>
        <row r="31">
          <cell r="B31" t="str">
            <v>APORTES DE CESANTÍAS</v>
          </cell>
        </row>
        <row r="32">
          <cell r="B32" t="str">
            <v>APORTES DE CESANTÍAS</v>
          </cell>
          <cell r="C32" t="str">
            <v>M$</v>
          </cell>
          <cell r="D32" t="str">
            <v>Previsto</v>
          </cell>
          <cell r="E32">
            <v>1372625.4685389793</v>
          </cell>
          <cell r="F32">
            <v>43794.596458699998</v>
          </cell>
          <cell r="G32">
            <v>681016.27505353733</v>
          </cell>
          <cell r="H32">
            <v>764760.25418458669</v>
          </cell>
          <cell r="I32">
            <v>828143.19363662286</v>
          </cell>
          <cell r="J32">
            <v>892487.86000914476</v>
          </cell>
          <cell r="K32">
            <v>956941.83361527789</v>
          </cell>
          <cell r="L32">
            <v>1019523.3348672027</v>
          </cell>
          <cell r="M32">
            <v>1083308.2352495699</v>
          </cell>
          <cell r="N32">
            <v>1146628.3758772821</v>
          </cell>
          <cell r="O32">
            <v>1211983.1948801784</v>
          </cell>
          <cell r="P32">
            <v>1277625.4685389793</v>
          </cell>
          <cell r="Q32">
            <v>1372625.4685389793</v>
          </cell>
        </row>
        <row r="33">
          <cell r="C33" t="str">
            <v>M $</v>
          </cell>
          <cell r="D33" t="str">
            <v>Real</v>
          </cell>
          <cell r="E33">
            <v>1305188.5285401302</v>
          </cell>
          <cell r="F33">
            <v>52087.706222870002</v>
          </cell>
          <cell r="G33">
            <v>654720.64318487002</v>
          </cell>
          <cell r="H33">
            <v>724844.34950476</v>
          </cell>
          <cell r="I33">
            <v>776455.36656332004</v>
          </cell>
          <cell r="J33">
            <v>840959.04914444999</v>
          </cell>
          <cell r="K33">
            <v>902840.54852737999</v>
          </cell>
          <cell r="L33">
            <v>989669.36766220001</v>
          </cell>
          <cell r="M33">
            <v>1039602.1494522</v>
          </cell>
          <cell r="N33">
            <v>1087729.6134872201</v>
          </cell>
          <cell r="O33">
            <v>1147169.2440002202</v>
          </cell>
          <cell r="P33">
            <v>1195748.6681005103</v>
          </cell>
          <cell r="Q33">
            <v>1305188.5285401302</v>
          </cell>
        </row>
        <row r="34">
          <cell r="D34" t="str">
            <v>Cumplimiento</v>
          </cell>
          <cell r="E34">
            <v>0.95087010874814315</v>
          </cell>
          <cell r="F34">
            <v>1.1893637671028827</v>
          </cell>
          <cell r="G34">
            <v>0.96138766013102972</v>
          </cell>
          <cell r="H34">
            <v>0.94780598957461981</v>
          </cell>
          <cell r="I34">
            <v>0.93758588192178915</v>
          </cell>
          <cell r="J34">
            <v>0.94226385234621923</v>
          </cell>
          <cell r="K34">
            <v>0.94346439544449012</v>
          </cell>
          <cell r="L34">
            <v>0.9707177205425207</v>
          </cell>
          <cell r="M34">
            <v>0.95965498611085431</v>
          </cell>
          <cell r="N34">
            <v>0.94863308493913845</v>
          </cell>
          <cell r="O34">
            <v>0.94652240133876941</v>
          </cell>
          <cell r="P34">
            <v>0.93591486515050548</v>
          </cell>
          <cell r="Q34">
            <v>0.95087010874814315</v>
          </cell>
        </row>
        <row r="35">
          <cell r="B35" t="str">
            <v>RECAUDO AHORRO VOLUNTARIO</v>
          </cell>
        </row>
        <row r="36">
          <cell r="B36" t="str">
            <v>RECAUDO AHORRO VOLUNTARIO</v>
          </cell>
        </row>
        <row r="37">
          <cell r="B37" t="str">
            <v xml:space="preserve">RECAUDO AHORRO VOLUNTARIO                                                                                                                                                                                </v>
          </cell>
          <cell r="C37" t="str">
            <v>No.</v>
          </cell>
          <cell r="D37" t="str">
            <v>Previsto</v>
          </cell>
          <cell r="E37">
            <v>339033</v>
          </cell>
          <cell r="F37">
            <v>23100</v>
          </cell>
          <cell r="G37">
            <v>49715.652115792393</v>
          </cell>
          <cell r="H37">
            <v>75516.776804203881</v>
          </cell>
          <cell r="I37">
            <v>101967.93574717191</v>
          </cell>
          <cell r="J37">
            <v>129085.50592582424</v>
          </cell>
          <cell r="K37">
            <v>156886.27692340763</v>
          </cell>
          <cell r="L37">
            <v>185387.46132039712</v>
          </cell>
          <cell r="M37">
            <v>214606.70535150004</v>
          </cell>
          <cell r="N37">
            <v>244562.09983115279</v>
          </cell>
          <cell r="O37">
            <v>275272.19135427492</v>
          </cell>
          <cell r="P37">
            <v>306755.99377921526</v>
          </cell>
          <cell r="Q37">
            <v>339033</v>
          </cell>
        </row>
        <row r="38">
          <cell r="D38" t="str">
            <v>Real</v>
          </cell>
          <cell r="E38">
            <v>240712.48950725596</v>
          </cell>
          <cell r="F38">
            <v>20529.421110266547</v>
          </cell>
          <cell r="G38">
            <v>40175.66036887496</v>
          </cell>
          <cell r="H38">
            <v>58989.989263061012</v>
          </cell>
          <cell r="I38">
            <v>80129.862530296261</v>
          </cell>
          <cell r="J38">
            <v>100273.4816567511</v>
          </cell>
          <cell r="K38">
            <v>119064.4816567511</v>
          </cell>
          <cell r="L38">
            <v>139820.35181311987</v>
          </cell>
          <cell r="M38">
            <v>159898.93319232482</v>
          </cell>
          <cell r="N38">
            <v>180099.13732647445</v>
          </cell>
          <cell r="O38">
            <v>200533.00126524945</v>
          </cell>
          <cell r="P38">
            <v>219665.12775422636</v>
          </cell>
          <cell r="Q38">
            <v>240712.48950725596</v>
          </cell>
        </row>
        <row r="39">
          <cell r="D39" t="str">
            <v>Cumplimiento</v>
          </cell>
          <cell r="E39">
            <v>0.70999722595516057</v>
          </cell>
          <cell r="F39">
            <v>0.88871952858296743</v>
          </cell>
          <cell r="G39">
            <v>0.80810888843018891</v>
          </cell>
          <cell r="H39">
            <v>0.78115078211040845</v>
          </cell>
          <cell r="I39">
            <v>0.78583391870339658</v>
          </cell>
          <cell r="J39">
            <v>0.77679892051064781</v>
          </cell>
          <cell r="K39">
            <v>0.75892222055137915</v>
          </cell>
          <cell r="L39">
            <v>0.75420608717152882</v>
          </cell>
          <cell r="M39">
            <v>0.74507892440000678</v>
          </cell>
          <cell r="N39">
            <v>0.73641474885444647</v>
          </cell>
          <cell r="O39">
            <v>0.7284898640820705</v>
          </cell>
          <cell r="P39">
            <v>0.71609074381225701</v>
          </cell>
          <cell r="Q39">
            <v>0.70999722595516057</v>
          </cell>
        </row>
        <row r="40">
          <cell r="C40" t="str">
            <v>M$</v>
          </cell>
          <cell r="D40" t="str">
            <v>Previsto</v>
          </cell>
          <cell r="E40">
            <v>429977.44942215295</v>
          </cell>
          <cell r="F40">
            <v>31133.662196257319</v>
          </cell>
          <cell r="G40">
            <v>63051.706745678079</v>
          </cell>
          <cell r="H40">
            <v>95773.895399131026</v>
          </cell>
          <cell r="I40">
            <v>129320.48778558712</v>
          </cell>
          <cell r="J40">
            <v>163712.2539556743</v>
          </cell>
          <cell r="K40">
            <v>198970.48724125494</v>
          </cell>
          <cell r="L40">
            <v>235117.01743898794</v>
          </cell>
          <cell r="M40">
            <v>272174.22432603757</v>
          </cell>
          <cell r="N40">
            <v>310165.05151629791</v>
          </cell>
          <cell r="O40">
            <v>349113.02066571085</v>
          </cell>
          <cell r="P40">
            <v>389042.24603547383</v>
          </cell>
          <cell r="Q40">
            <v>429977.44942215295</v>
          </cell>
        </row>
        <row r="41">
          <cell r="C41" t="str">
            <v>M $</v>
          </cell>
          <cell r="D41" t="str">
            <v>Real</v>
          </cell>
          <cell r="E41">
            <v>349024.48798324005</v>
          </cell>
          <cell r="F41">
            <v>29766.85865559</v>
          </cell>
          <cell r="G41">
            <v>58253.138126589998</v>
          </cell>
          <cell r="H41">
            <v>85533.180066639994</v>
          </cell>
          <cell r="I41">
            <v>116185.17050333999</v>
          </cell>
          <cell r="J41">
            <v>145392.63135323999</v>
          </cell>
          <cell r="K41">
            <v>172639.62861625</v>
          </cell>
          <cell r="L41">
            <v>202734.82954276001</v>
          </cell>
          <cell r="M41">
            <v>231847.98819976</v>
          </cell>
          <cell r="N41">
            <v>261137.4951004</v>
          </cell>
          <cell r="O41">
            <v>290765.79959014</v>
          </cell>
          <cell r="P41">
            <v>318506.63562830002</v>
          </cell>
          <cell r="Q41">
            <v>349024.48798324005</v>
          </cell>
        </row>
        <row r="42">
          <cell r="D42" t="str">
            <v>Cumplimiento</v>
          </cell>
          <cell r="E42">
            <v>0.81172742536217735</v>
          </cell>
          <cell r="F42">
            <v>0.95609885107471781</v>
          </cell>
          <cell r="G42">
            <v>0.92389470695149734</v>
          </cell>
          <cell r="H42">
            <v>0.89307404392591982</v>
          </cell>
          <cell r="I42">
            <v>0.89842818019658699</v>
          </cell>
          <cell r="J42">
            <v>0.88809864772007596</v>
          </cell>
          <cell r="K42">
            <v>0.86766450145403551</v>
          </cell>
          <cell r="L42">
            <v>0.8622720369246305</v>
          </cell>
          <cell r="M42">
            <v>0.85183668208797481</v>
          </cell>
          <cell r="N42">
            <v>0.84193075210692547</v>
          </cell>
          <cell r="O42">
            <v>0.8328701090428805</v>
          </cell>
          <cell r="P42">
            <v>0.81869421347947335</v>
          </cell>
          <cell r="Q42">
            <v>0.81172742536217735</v>
          </cell>
        </row>
        <row r="43">
          <cell r="B43" t="str">
            <v>RECAUDO CREDITO CONSTRUCTOR</v>
          </cell>
        </row>
        <row r="44">
          <cell r="B44" t="str">
            <v xml:space="preserve"> RECAUDO CRÉDITO CONSTRUCTOR</v>
          </cell>
        </row>
        <row r="45">
          <cell r="B45" t="str">
            <v>RECAUDO INTERESES CRÉDITO CONSTRUCTOR</v>
          </cell>
          <cell r="C45" t="str">
            <v>No.</v>
          </cell>
          <cell r="D45" t="str">
            <v>Previsto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D46" t="str">
            <v>Real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D47" t="str">
            <v>Cumplimiento</v>
          </cell>
          <cell r="E47" t="e">
            <v>#DIV/0!</v>
          </cell>
          <cell r="F47" t="e">
            <v>#DIV/0!</v>
          </cell>
          <cell r="G47" t="e">
            <v>#DIV/0!</v>
          </cell>
          <cell r="H47" t="e">
            <v>#DIV/0!</v>
          </cell>
          <cell r="I47" t="e">
            <v>#DIV/0!</v>
          </cell>
          <cell r="J47" t="e">
            <v>#DIV/0!</v>
          </cell>
          <cell r="K47">
            <v>0</v>
          </cell>
          <cell r="L47" t="e">
            <v>#DIV/0!</v>
          </cell>
          <cell r="M47" t="e">
            <v>#DIV/0!</v>
          </cell>
          <cell r="N47" t="e">
            <v>#DIV/0!</v>
          </cell>
          <cell r="O47" t="e">
            <v>#DIV/0!</v>
          </cell>
          <cell r="P47" t="e">
            <v>#DIV/0!</v>
          </cell>
          <cell r="Q47" t="e">
            <v>#DIV/0!</v>
          </cell>
        </row>
        <row r="48">
          <cell r="C48" t="str">
            <v>M$</v>
          </cell>
          <cell r="D48" t="str">
            <v>Previsto</v>
          </cell>
          <cell r="E48">
            <v>8857.6086502374819</v>
          </cell>
          <cell r="F48">
            <v>0</v>
          </cell>
          <cell r="G48">
            <v>0</v>
          </cell>
          <cell r="H48">
            <v>336.89838048583397</v>
          </cell>
          <cell r="I48">
            <v>794.99330947881504</v>
          </cell>
          <cell r="J48">
            <v>1374.5829550002561</v>
          </cell>
          <cell r="K48">
            <v>2075.9654850714701</v>
          </cell>
          <cell r="L48">
            <v>2899.439067713769</v>
          </cell>
          <cell r="M48">
            <v>3845.301870948465</v>
          </cell>
          <cell r="N48">
            <v>4913.8520627968719</v>
          </cell>
          <cell r="O48">
            <v>6105.3878112803013</v>
          </cell>
          <cell r="P48">
            <v>7420.2072844200711</v>
          </cell>
          <cell r="Q48">
            <v>8857.6086502374819</v>
          </cell>
        </row>
        <row r="49">
          <cell r="C49" t="str">
            <v>M $</v>
          </cell>
          <cell r="D49" t="str">
            <v>Real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D50" t="str">
            <v>Cumplimiento</v>
          </cell>
          <cell r="E50">
            <v>0</v>
          </cell>
          <cell r="F50" t="e">
            <v>#DIV/0!</v>
          </cell>
          <cell r="G50" t="e">
            <v>#DIV/0!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B51" t="str">
            <v>DESEMBOLSO DE CESANTÍAS</v>
          </cell>
        </row>
        <row r="52">
          <cell r="B52" t="str">
            <v>DESEMBOLSO DE CESANTÍAS</v>
          </cell>
        </row>
        <row r="53">
          <cell r="C53" t="str">
            <v>No.</v>
          </cell>
          <cell r="D53" t="str">
            <v>Previsto</v>
          </cell>
          <cell r="E53">
            <v>118334.9436122011</v>
          </cell>
          <cell r="F53">
            <v>8194.9299269533367</v>
          </cell>
          <cell r="G53">
            <v>30058.22034459679</v>
          </cell>
          <cell r="H53">
            <v>44819.39803628681</v>
          </cell>
          <cell r="I53">
            <v>55603.597685563866</v>
          </cell>
          <cell r="J53">
            <v>65748.811446673964</v>
          </cell>
          <cell r="K53">
            <v>74257.983171871689</v>
          </cell>
          <cell r="L53">
            <v>83084.208332455994</v>
          </cell>
          <cell r="M53">
            <v>91082.819830716646</v>
          </cell>
          <cell r="N53">
            <v>98464.607757107588</v>
          </cell>
          <cell r="O53">
            <v>105032.67481646569</v>
          </cell>
          <cell r="P53">
            <v>111502.83074710764</v>
          </cell>
          <cell r="Q53">
            <v>118334.9436122011</v>
          </cell>
        </row>
        <row r="54">
          <cell r="C54" t="str">
            <v>M $</v>
          </cell>
          <cell r="D54" t="str">
            <v>Real</v>
          </cell>
          <cell r="E54">
            <v>128290</v>
          </cell>
          <cell r="F54">
            <v>9684</v>
          </cell>
          <cell r="G54">
            <v>20525</v>
          </cell>
          <cell r="H54">
            <v>31285</v>
          </cell>
          <cell r="I54">
            <v>46101</v>
          </cell>
          <cell r="J54">
            <v>57580</v>
          </cell>
          <cell r="K54">
            <v>67322</v>
          </cell>
          <cell r="L54">
            <v>80519</v>
          </cell>
          <cell r="M54">
            <v>91682</v>
          </cell>
          <cell r="N54">
            <v>101770</v>
          </cell>
          <cell r="O54">
            <v>111808</v>
          </cell>
          <cell r="P54">
            <v>119886</v>
          </cell>
          <cell r="Q54">
            <v>128290</v>
          </cell>
        </row>
        <row r="55">
          <cell r="B55" t="str">
            <v>RETIROS DEFINITIVOS</v>
          </cell>
          <cell r="D55" t="str">
            <v>Cumplimiento</v>
          </cell>
          <cell r="E55">
            <v>0.92240193009744409</v>
          </cell>
          <cell r="F55">
            <v>0.84623398667423966</v>
          </cell>
          <cell r="G55">
            <v>1.4644687135004526</v>
          </cell>
          <cell r="H55">
            <v>1.4326162070093276</v>
          </cell>
          <cell r="I55">
            <v>1.2061256303673209</v>
          </cell>
          <cell r="J55">
            <v>1.1418689032072589</v>
          </cell>
          <cell r="K55">
            <v>1.1030269922443137</v>
          </cell>
          <cell r="L55">
            <v>1.0318584226388305</v>
          </cell>
          <cell r="M55">
            <v>0.99346458225951273</v>
          </cell>
          <cell r="N55">
            <v>0.96752095663857318</v>
          </cell>
          <cell r="O55">
            <v>0.9394021431066264</v>
          </cell>
          <cell r="P55">
            <v>0.93007382636093994</v>
          </cell>
          <cell r="Q55">
            <v>0.92240193009744409</v>
          </cell>
        </row>
        <row r="56">
          <cell r="C56" t="str">
            <v>M $</v>
          </cell>
          <cell r="D56" t="str">
            <v>Previsto</v>
          </cell>
          <cell r="E56">
            <v>370145.24266100005</v>
          </cell>
          <cell r="F56">
            <v>22248.411569349661</v>
          </cell>
          <cell r="G56">
            <v>78760.890354697185</v>
          </cell>
          <cell r="H56">
            <v>122446.17099924038</v>
          </cell>
          <cell r="I56">
            <v>155836.40580534641</v>
          </cell>
          <cell r="J56">
            <v>189153.20501535072</v>
          </cell>
          <cell r="K56">
            <v>216520.67862777438</v>
          </cell>
          <cell r="L56">
            <v>244988.7768119745</v>
          </cell>
          <cell r="M56">
            <v>273241.44618710264</v>
          </cell>
          <cell r="N56">
            <v>298031.94703978603</v>
          </cell>
          <cell r="O56">
            <v>322387.41216415144</v>
          </cell>
          <cell r="P56">
            <v>347100.72856459959</v>
          </cell>
          <cell r="Q56">
            <v>370145.24266100005</v>
          </cell>
        </row>
        <row r="57">
          <cell r="C57" t="str">
            <v>M $</v>
          </cell>
          <cell r="D57" t="str">
            <v>Real</v>
          </cell>
          <cell r="E57">
            <v>306218.36864</v>
          </cell>
          <cell r="F57">
            <v>22765.884290000002</v>
          </cell>
          <cell r="G57">
            <v>48519.336003000004</v>
          </cell>
          <cell r="H57">
            <v>75248.232221000013</v>
          </cell>
          <cell r="I57">
            <v>111318.61122500002</v>
          </cell>
          <cell r="J57">
            <v>140543.41042500001</v>
          </cell>
          <cell r="K57">
            <v>163935.29859800002</v>
          </cell>
          <cell r="L57">
            <v>196368.22593800002</v>
          </cell>
          <cell r="M57">
            <v>221298.072614</v>
          </cell>
          <cell r="N57">
            <v>244661.674634</v>
          </cell>
          <cell r="O57">
            <v>267850.79381900001</v>
          </cell>
          <cell r="P57">
            <v>286602.76939500001</v>
          </cell>
          <cell r="Q57">
            <v>306218.36864</v>
          </cell>
        </row>
        <row r="58">
          <cell r="D58" t="str">
            <v>Cumplimiento</v>
          </cell>
          <cell r="E58">
            <v>1.2087623753758368</v>
          </cell>
          <cell r="F58">
            <v>0.97726981679874203</v>
          </cell>
          <cell r="G58">
            <v>1.6232887100892583</v>
          </cell>
          <cell r="H58">
            <v>1.6272298681997279</v>
          </cell>
          <cell r="I58">
            <v>1.3999133127017358</v>
          </cell>
          <cell r="J58">
            <v>1.3458703217984807</v>
          </cell>
          <cell r="K58">
            <v>1.3207691112255422</v>
          </cell>
          <cell r="L58">
            <v>1.2475988701416776</v>
          </cell>
          <cell r="M58">
            <v>1.234721310310303</v>
          </cell>
          <cell r="N58">
            <v>1.218139079141124</v>
          </cell>
          <cell r="O58">
            <v>1.2036082012958471</v>
          </cell>
          <cell r="P58">
            <v>1.2110864430839481</v>
          </cell>
          <cell r="Q58">
            <v>1.2087623753758368</v>
          </cell>
        </row>
        <row r="59">
          <cell r="C59" t="str">
            <v>No.</v>
          </cell>
          <cell r="D59" t="str">
            <v>Previsto</v>
          </cell>
          <cell r="E59">
            <v>333121.57329341187</v>
          </cell>
          <cell r="F59">
            <v>23069.330723156647</v>
          </cell>
          <cell r="G59">
            <v>84616.101938630687</v>
          </cell>
          <cell r="H59">
            <v>126169.90326069757</v>
          </cell>
          <cell r="I59">
            <v>156528.21876934695</v>
          </cell>
          <cell r="J59">
            <v>185087.74198654914</v>
          </cell>
          <cell r="K59">
            <v>209041.68649351571</v>
          </cell>
          <cell r="L59">
            <v>233888.15974972627</v>
          </cell>
          <cell r="M59">
            <v>256404.83965110272</v>
          </cell>
          <cell r="N59">
            <v>277185.1158121007</v>
          </cell>
          <cell r="O59">
            <v>295674.70785923302</v>
          </cell>
          <cell r="P59">
            <v>313888.67287477822</v>
          </cell>
          <cell r="Q59">
            <v>333121.57329341187</v>
          </cell>
        </row>
        <row r="60">
          <cell r="C60" t="str">
            <v>M $</v>
          </cell>
          <cell r="D60" t="str">
            <v>Real</v>
          </cell>
          <cell r="E60">
            <v>314485</v>
          </cell>
          <cell r="F60">
            <v>18564</v>
          </cell>
          <cell r="G60">
            <v>83474</v>
          </cell>
          <cell r="H60">
            <v>123593</v>
          </cell>
          <cell r="I60">
            <v>160221</v>
          </cell>
          <cell r="J60">
            <v>186689</v>
          </cell>
          <cell r="K60">
            <v>205986</v>
          </cell>
          <cell r="L60">
            <v>232348</v>
          </cell>
          <cell r="M60">
            <v>250415</v>
          </cell>
          <cell r="N60">
            <v>267328</v>
          </cell>
          <cell r="O60">
            <v>283530</v>
          </cell>
          <cell r="P60">
            <v>298994</v>
          </cell>
          <cell r="Q60">
            <v>314485</v>
          </cell>
        </row>
        <row r="61">
          <cell r="B61" t="str">
            <v>RETIROS PARCIALES</v>
          </cell>
          <cell r="D61" t="str">
            <v>Cumplimiento</v>
          </cell>
          <cell r="E61">
            <v>1.059260611136976</v>
          </cell>
          <cell r="F61">
            <v>1.2426918079700844</v>
          </cell>
          <cell r="G61">
            <v>1.0136821278317882</v>
          </cell>
          <cell r="H61">
            <v>1.0208499127029651</v>
          </cell>
          <cell r="I61">
            <v>0.97695195242413257</v>
          </cell>
          <cell r="J61">
            <v>0.99142285826454235</v>
          </cell>
          <cell r="K61">
            <v>1.0148344377458454</v>
          </cell>
          <cell r="L61">
            <v>1.0066286765959951</v>
          </cell>
          <cell r="M61">
            <v>1.0239196519821205</v>
          </cell>
          <cell r="N61">
            <v>1.0368727399004245</v>
          </cell>
          <cell r="O61">
            <v>1.0428339430015625</v>
          </cell>
          <cell r="P61">
            <v>1.0498159590987719</v>
          </cell>
          <cell r="Q61">
            <v>1.059260611136976</v>
          </cell>
        </row>
        <row r="62">
          <cell r="C62" t="str">
            <v>M $</v>
          </cell>
          <cell r="D62" t="str">
            <v>Previsto</v>
          </cell>
          <cell r="E62">
            <v>776169.16702699987</v>
          </cell>
          <cell r="F62">
            <v>45790.321722289249</v>
          </cell>
          <cell r="G62">
            <v>165654.64606830972</v>
          </cell>
          <cell r="H62">
            <v>257945.72813606565</v>
          </cell>
          <cell r="I62">
            <v>328474.41336658481</v>
          </cell>
          <cell r="J62">
            <v>398469.64095420361</v>
          </cell>
          <cell r="K62">
            <v>455676.46310418332</v>
          </cell>
          <cell r="L62">
            <v>515249.69383296836</v>
          </cell>
          <cell r="M62">
            <v>574359.73975288926</v>
          </cell>
          <cell r="N62">
            <v>626025.91652535042</v>
          </cell>
          <cell r="O62">
            <v>676756.74049361516</v>
          </cell>
          <cell r="P62">
            <v>728256.96608289925</v>
          </cell>
          <cell r="Q62">
            <v>776169.16702699987</v>
          </cell>
        </row>
        <row r="63">
          <cell r="C63" t="str">
            <v>M $</v>
          </cell>
          <cell r="D63" t="str">
            <v>Real</v>
          </cell>
          <cell r="E63">
            <v>744864.62911500013</v>
          </cell>
          <cell r="F63">
            <v>47481.219147999996</v>
          </cell>
          <cell r="G63">
            <v>173597.298029</v>
          </cell>
          <cell r="H63">
            <v>256288.44153100002</v>
          </cell>
          <cell r="I63">
            <v>357412.51273700001</v>
          </cell>
          <cell r="J63">
            <v>425721.07293800003</v>
          </cell>
          <cell r="K63">
            <v>478194.96411000006</v>
          </cell>
          <cell r="L63">
            <v>548575.46257200011</v>
          </cell>
          <cell r="M63">
            <v>592974.35055300011</v>
          </cell>
          <cell r="N63">
            <v>634310.63766000012</v>
          </cell>
          <cell r="O63">
            <v>675552.04678400012</v>
          </cell>
          <cell r="P63">
            <v>709079.35934500012</v>
          </cell>
          <cell r="Q63">
            <v>744864.62911500013</v>
          </cell>
        </row>
        <row r="64">
          <cell r="D64" t="str">
            <v>Cumplimiento</v>
          </cell>
          <cell r="E64">
            <v>1.0420271505564624</v>
          </cell>
          <cell r="F64">
            <v>0.96438807899097567</v>
          </cell>
          <cell r="G64">
            <v>0.95424668441922733</v>
          </cell>
          <cell r="H64">
            <v>1.0064664898470077</v>
          </cell>
          <cell r="I64">
            <v>0.91903445363786374</v>
          </cell>
          <cell r="J64">
            <v>0.93598758972458673</v>
          </cell>
          <cell r="K64">
            <v>0.95290937233576389</v>
          </cell>
          <cell r="L64">
            <v>0.93925034746763258</v>
          </cell>
          <cell r="M64">
            <v>0.96860806747753747</v>
          </cell>
          <cell r="N64">
            <v>0.98693901592883193</v>
          </cell>
          <cell r="O64">
            <v>1.0017832729770415</v>
          </cell>
          <cell r="P64">
            <v>1.0270457833600093</v>
          </cell>
          <cell r="Q64">
            <v>1.0420271505564624</v>
          </cell>
        </row>
        <row r="65">
          <cell r="C65" t="str">
            <v>No.</v>
          </cell>
          <cell r="D65" t="str">
            <v>Previsto</v>
          </cell>
          <cell r="E65">
            <v>451456.51690561295</v>
          </cell>
          <cell r="F65">
            <v>31264.260650109984</v>
          </cell>
          <cell r="G65">
            <v>114674.32228322748</v>
          </cell>
          <cell r="H65">
            <v>170989.30129698437</v>
          </cell>
          <cell r="I65">
            <v>212131.81645491082</v>
          </cell>
          <cell r="J65">
            <v>250836.5534332231</v>
          </cell>
          <cell r="K65">
            <v>283299.66966538737</v>
          </cell>
          <cell r="L65">
            <v>316972.36808218225</v>
          </cell>
          <cell r="M65">
            <v>347487.65948181937</v>
          </cell>
          <cell r="N65">
            <v>375649.72356920829</v>
          </cell>
          <cell r="O65">
            <v>400707.38267569873</v>
          </cell>
          <cell r="P65">
            <v>425391.50362188584</v>
          </cell>
          <cell r="Q65">
            <v>451456.51690561295</v>
          </cell>
        </row>
        <row r="66">
          <cell r="C66" t="str">
            <v>M $</v>
          </cell>
          <cell r="D66" t="str">
            <v>Real</v>
          </cell>
          <cell r="E66">
            <v>442775</v>
          </cell>
          <cell r="F66">
            <v>28248</v>
          </cell>
          <cell r="G66">
            <v>103999</v>
          </cell>
          <cell r="H66">
            <v>154878</v>
          </cell>
          <cell r="I66">
            <v>206322</v>
          </cell>
          <cell r="J66">
            <v>244269</v>
          </cell>
          <cell r="K66">
            <v>273308</v>
          </cell>
          <cell r="L66">
            <v>312867</v>
          </cell>
          <cell r="M66">
            <v>342097</v>
          </cell>
          <cell r="N66">
            <v>369098</v>
          </cell>
          <cell r="O66">
            <v>395338</v>
          </cell>
          <cell r="P66">
            <v>418880</v>
          </cell>
          <cell r="Q66">
            <v>442775</v>
          </cell>
        </row>
        <row r="67">
          <cell r="B67" t="str">
            <v>TOTAL RETIROS</v>
          </cell>
          <cell r="D67" t="str">
            <v>Cumplimiento</v>
          </cell>
          <cell r="E67">
            <v>1.019607062064509</v>
          </cell>
          <cell r="F67">
            <v>1.1067778479931316</v>
          </cell>
          <cell r="G67">
            <v>1.1026483166494627</v>
          </cell>
          <cell r="H67">
            <v>1.1040257576736809</v>
          </cell>
          <cell r="I67">
            <v>1.0281589770112292</v>
          </cell>
          <cell r="J67">
            <v>1.026886561263292</v>
          </cell>
          <cell r="K67">
            <v>1.0365582773478543</v>
          </cell>
          <cell r="L67">
            <v>1.0131217676590445</v>
          </cell>
          <cell r="M67">
            <v>1.0157576929403631</v>
          </cell>
          <cell r="N67">
            <v>1.0177506341654745</v>
          </cell>
          <cell r="O67">
            <v>1.0135817520089108</v>
          </cell>
          <cell r="P67">
            <v>1.0155450334747085</v>
          </cell>
          <cell r="Q67">
            <v>1.019607062064509</v>
          </cell>
        </row>
        <row r="68">
          <cell r="C68" t="str">
            <v>M $</v>
          </cell>
          <cell r="D68" t="str">
            <v>Previsto</v>
          </cell>
          <cell r="E68">
            <v>1146314.4096879999</v>
          </cell>
          <cell r="F68">
            <v>68038.733291638913</v>
          </cell>
          <cell r="G68">
            <v>244415.53642300691</v>
          </cell>
          <cell r="H68">
            <v>380391.89913530601</v>
          </cell>
          <cell r="I68">
            <v>484310.81917193125</v>
          </cell>
          <cell r="J68">
            <v>587622.84596955427</v>
          </cell>
          <cell r="K68">
            <v>672197.14173195767</v>
          </cell>
          <cell r="L68">
            <v>760238.47064494283</v>
          </cell>
          <cell r="M68">
            <v>847601.18593999185</v>
          </cell>
          <cell r="N68">
            <v>924057.86356513645</v>
          </cell>
          <cell r="O68">
            <v>999144.15265776659</v>
          </cell>
          <cell r="P68">
            <v>1075357.6946474989</v>
          </cell>
          <cell r="Q68">
            <v>1146314.4096879999</v>
          </cell>
        </row>
        <row r="69">
          <cell r="C69" t="str">
            <v>M $</v>
          </cell>
          <cell r="D69" t="str">
            <v>Real</v>
          </cell>
          <cell r="E69">
            <v>1051082.9977550001</v>
          </cell>
          <cell r="F69">
            <v>70247.103437999991</v>
          </cell>
          <cell r="G69">
            <v>222116.63403199997</v>
          </cell>
          <cell r="H69">
            <v>331536.67375199997</v>
          </cell>
          <cell r="I69">
            <v>468731.12396199995</v>
          </cell>
          <cell r="J69">
            <v>566264.48336299998</v>
          </cell>
          <cell r="K69">
            <v>642130.26270800002</v>
          </cell>
          <cell r="L69">
            <v>744943.68851000001</v>
          </cell>
          <cell r="M69">
            <v>814272.42316700006</v>
          </cell>
          <cell r="N69">
            <v>878972.31229400006</v>
          </cell>
          <cell r="O69">
            <v>943402.84060300002</v>
          </cell>
          <cell r="P69">
            <v>995682.12874000007</v>
          </cell>
          <cell r="Q69">
            <v>1051082.9977550001</v>
          </cell>
        </row>
        <row r="70">
          <cell r="D70" t="str">
            <v>Cumplimiento</v>
          </cell>
          <cell r="E70">
            <v>1.0906031323277074</v>
          </cell>
          <cell r="F70">
            <v>0.96856282980678077</v>
          </cell>
          <cell r="G70">
            <v>1.1003927620647915</v>
          </cell>
          <cell r="H70">
            <v>1.1473599431110035</v>
          </cell>
          <cell r="I70">
            <v>1.0332380215724577</v>
          </cell>
          <cell r="J70">
            <v>1.0377179979215871</v>
          </cell>
          <cell r="K70">
            <v>1.0468236443134751</v>
          </cell>
          <cell r="L70">
            <v>1.0205314607947544</v>
          </cell>
          <cell r="M70">
            <v>1.0409307276345725</v>
          </cell>
          <cell r="N70">
            <v>1.0512934829010361</v>
          </cell>
          <cell r="O70">
            <v>1.0590853765281627</v>
          </cell>
          <cell r="P70">
            <v>1.0800210866577724</v>
          </cell>
          <cell r="Q70">
            <v>1.0906031323277074</v>
          </cell>
        </row>
        <row r="71">
          <cell r="B71" t="str">
            <v xml:space="preserve">CREDITOS APROBADOS </v>
          </cell>
        </row>
        <row r="72">
          <cell r="B72" t="str">
            <v>CREDITOS APROBADOS POR CESANTIAS  CON CDP</v>
          </cell>
          <cell r="C72" t="str">
            <v>No.</v>
          </cell>
          <cell r="D72" t="str">
            <v>Previsto</v>
          </cell>
          <cell r="E72">
            <v>43437</v>
          </cell>
          <cell r="F72">
            <v>2542</v>
          </cell>
          <cell r="G72">
            <v>6135</v>
          </cell>
          <cell r="H72">
            <v>8725</v>
          </cell>
          <cell r="I72">
            <v>10656</v>
          </cell>
          <cell r="J72">
            <v>15247</v>
          </cell>
          <cell r="K72">
            <v>21928</v>
          </cell>
          <cell r="L72">
            <v>25832</v>
          </cell>
          <cell r="M72">
            <v>30115</v>
          </cell>
          <cell r="N72">
            <v>34540</v>
          </cell>
          <cell r="O72">
            <v>39084</v>
          </cell>
          <cell r="P72">
            <v>43437</v>
          </cell>
          <cell r="Q72">
            <v>43437</v>
          </cell>
        </row>
        <row r="73">
          <cell r="C73" t="str">
            <v>No.</v>
          </cell>
          <cell r="D73" t="str">
            <v>Real</v>
          </cell>
          <cell r="E73">
            <v>23080.5</v>
          </cell>
          <cell r="F73">
            <v>3930</v>
          </cell>
          <cell r="G73">
            <v>6732</v>
          </cell>
          <cell r="H73">
            <v>8313</v>
          </cell>
          <cell r="I73">
            <v>11290</v>
          </cell>
          <cell r="J73">
            <v>14237.5</v>
          </cell>
          <cell r="K73">
            <v>0</v>
          </cell>
          <cell r="L73">
            <v>2948</v>
          </cell>
          <cell r="M73">
            <v>0</v>
          </cell>
          <cell r="N73">
            <v>2947.5</v>
          </cell>
          <cell r="O73">
            <v>5895</v>
          </cell>
          <cell r="P73">
            <v>0</v>
          </cell>
          <cell r="Q73">
            <v>0</v>
          </cell>
        </row>
        <row r="74">
          <cell r="D74" t="str">
            <v>Cumplimiento</v>
          </cell>
          <cell r="E74">
            <v>0.53135575661302581</v>
          </cell>
          <cell r="F74">
            <v>1.5460267505900867</v>
          </cell>
          <cell r="G74">
            <v>1.0973105134474328</v>
          </cell>
          <cell r="H74">
            <v>0.9527793696275072</v>
          </cell>
          <cell r="I74">
            <v>1.059496996996997</v>
          </cell>
          <cell r="J74">
            <v>0.93379025382042369</v>
          </cell>
          <cell r="K74">
            <v>0</v>
          </cell>
          <cell r="L74">
            <v>0.11412201920099102</v>
          </cell>
          <cell r="M74">
            <v>0</v>
          </cell>
          <cell r="N74">
            <v>8.5335842501447601E-2</v>
          </cell>
          <cell r="O74">
            <v>0.15082898372735645</v>
          </cell>
          <cell r="P74">
            <v>0</v>
          </cell>
          <cell r="Q74">
            <v>0</v>
          </cell>
        </row>
        <row r="75">
          <cell r="C75" t="str">
            <v>M $</v>
          </cell>
          <cell r="D75" t="str">
            <v>Previsto</v>
          </cell>
          <cell r="E75">
            <v>910000.3909</v>
          </cell>
          <cell r="F75">
            <v>77303.217313999994</v>
          </cell>
          <cell r="G75">
            <v>173041.21731400001</v>
          </cell>
          <cell r="H75">
            <v>344452.63353400002</v>
          </cell>
          <cell r="I75">
            <v>567756.55695999996</v>
          </cell>
          <cell r="J75">
            <v>567756.55695999996</v>
          </cell>
          <cell r="K75">
            <v>567756.55695999996</v>
          </cell>
          <cell r="L75">
            <v>642685.58529199997</v>
          </cell>
          <cell r="M75">
            <v>642685.58529199997</v>
          </cell>
          <cell r="N75">
            <v>642685.58529199997</v>
          </cell>
          <cell r="O75">
            <v>719262.3909</v>
          </cell>
          <cell r="P75">
            <v>910000.3909</v>
          </cell>
          <cell r="Q75">
            <v>910000.3909</v>
          </cell>
        </row>
        <row r="76">
          <cell r="C76" t="str">
            <v>M $</v>
          </cell>
          <cell r="D76" t="str">
            <v>Real</v>
          </cell>
          <cell r="E76">
            <v>800000</v>
          </cell>
          <cell r="F76">
            <v>200000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150000</v>
          </cell>
          <cell r="M76">
            <v>0</v>
          </cell>
          <cell r="N76">
            <v>0</v>
          </cell>
          <cell r="O76">
            <v>150000</v>
          </cell>
          <cell r="P76">
            <v>0</v>
          </cell>
          <cell r="Q76">
            <v>0</v>
          </cell>
        </row>
        <row r="77">
          <cell r="D77" t="str">
            <v>Cumplimiento</v>
          </cell>
          <cell r="E77">
            <v>0.87912050148549004</v>
          </cell>
          <cell r="F77">
            <v>2.5872144387938563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0.2333956189975048</v>
          </cell>
          <cell r="M77">
            <v>0</v>
          </cell>
          <cell r="N77">
            <v>0</v>
          </cell>
          <cell r="O77">
            <v>0.20854698076498582</v>
          </cell>
          <cell r="P77">
            <v>0</v>
          </cell>
          <cell r="Q77">
            <v>0</v>
          </cell>
        </row>
        <row r="78">
          <cell r="B78" t="str">
            <v>CREDITOS APROBADOS POR AHORRO VOLUNTARIO CON CDP</v>
          </cell>
          <cell r="C78" t="str">
            <v>No.</v>
          </cell>
          <cell r="D78" t="str">
            <v>Previsto</v>
          </cell>
          <cell r="E78">
            <v>11591.999999999991</v>
          </cell>
          <cell r="F78">
            <v>1238</v>
          </cell>
          <cell r="G78">
            <v>1238</v>
          </cell>
          <cell r="H78">
            <v>4689.3333333333303</v>
          </cell>
          <cell r="I78">
            <v>4689.3333333333303</v>
          </cell>
          <cell r="J78">
            <v>4689.3333333333303</v>
          </cell>
          <cell r="K78">
            <v>8140.6666666666606</v>
          </cell>
          <cell r="L78">
            <v>8140.6666666666606</v>
          </cell>
          <cell r="M78">
            <v>11591.999999999991</v>
          </cell>
          <cell r="N78">
            <v>11591.999999999991</v>
          </cell>
          <cell r="O78">
            <v>11591.999999999991</v>
          </cell>
          <cell r="P78">
            <v>11591.999999999991</v>
          </cell>
          <cell r="Q78">
            <v>11591.999999999991</v>
          </cell>
        </row>
        <row r="79">
          <cell r="D79" t="str">
            <v>Real</v>
          </cell>
          <cell r="E79">
            <v>6102.3333333333339</v>
          </cell>
          <cell r="F79">
            <v>2769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3333.3333333333335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D80" t="str">
            <v>Cumplimiento</v>
          </cell>
          <cell r="E80">
            <v>0.52642627099148886</v>
          </cell>
          <cell r="F80">
            <v>2.2366720516962841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0.28755463538072257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 xml:space="preserve"> M $</v>
          </cell>
          <cell r="D81" t="str">
            <v>Previsto</v>
          </cell>
          <cell r="E81">
            <v>390000</v>
          </cell>
          <cell r="F81">
            <v>97500</v>
          </cell>
          <cell r="G81">
            <v>97500</v>
          </cell>
          <cell r="H81">
            <v>195000</v>
          </cell>
          <cell r="I81">
            <v>195000</v>
          </cell>
          <cell r="J81">
            <v>195000</v>
          </cell>
          <cell r="K81">
            <v>292500</v>
          </cell>
          <cell r="L81">
            <v>292500</v>
          </cell>
          <cell r="M81">
            <v>390000</v>
          </cell>
          <cell r="N81">
            <v>390000</v>
          </cell>
          <cell r="O81">
            <v>390000</v>
          </cell>
          <cell r="P81">
            <v>390000</v>
          </cell>
          <cell r="Q81">
            <v>390000</v>
          </cell>
        </row>
        <row r="82">
          <cell r="C82" t="str">
            <v>M $</v>
          </cell>
          <cell r="D82" t="str">
            <v>Real</v>
          </cell>
          <cell r="E82">
            <v>350000</v>
          </cell>
          <cell r="F82">
            <v>200000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150000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D83" t="str">
            <v>Cumplimiento</v>
          </cell>
          <cell r="E83">
            <v>0.89743589743589747</v>
          </cell>
          <cell r="F83">
            <v>2.0512820512820511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0.38461538461538464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B84" t="str">
            <v>CREDITO CONSTRUCTOR CON CDP</v>
          </cell>
          <cell r="C84" t="str">
            <v>No.</v>
          </cell>
          <cell r="D84" t="str">
            <v>Previsto</v>
          </cell>
          <cell r="E84">
            <v>50</v>
          </cell>
          <cell r="F84">
            <v>0</v>
          </cell>
          <cell r="G84">
            <v>0</v>
          </cell>
          <cell r="H84">
            <v>5</v>
          </cell>
          <cell r="I84">
            <v>10</v>
          </cell>
          <cell r="J84">
            <v>15</v>
          </cell>
          <cell r="K84">
            <v>20</v>
          </cell>
          <cell r="L84">
            <v>25</v>
          </cell>
          <cell r="M84">
            <v>30</v>
          </cell>
          <cell r="N84">
            <v>35</v>
          </cell>
          <cell r="O84">
            <v>40</v>
          </cell>
          <cell r="P84">
            <v>45</v>
          </cell>
          <cell r="Q84">
            <v>50</v>
          </cell>
        </row>
        <row r="85">
          <cell r="D85" t="str">
            <v>Real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D86" t="str">
            <v>Cumplimiento</v>
          </cell>
          <cell r="E86">
            <v>0</v>
          </cell>
          <cell r="F86" t="e">
            <v>#DIV/0!</v>
          </cell>
          <cell r="G86" t="e">
            <v>#DIV/0!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 xml:space="preserve"> M $</v>
          </cell>
          <cell r="D87" t="str">
            <v>Previsto</v>
          </cell>
          <cell r="E87">
            <v>200000</v>
          </cell>
          <cell r="F87">
            <v>0</v>
          </cell>
          <cell r="G87">
            <v>0</v>
          </cell>
          <cell r="H87">
            <v>20000</v>
          </cell>
          <cell r="I87">
            <v>40000</v>
          </cell>
          <cell r="J87">
            <v>60000</v>
          </cell>
          <cell r="K87">
            <v>80000</v>
          </cell>
          <cell r="L87">
            <v>100000</v>
          </cell>
          <cell r="M87">
            <v>120000</v>
          </cell>
          <cell r="N87">
            <v>140000</v>
          </cell>
          <cell r="O87">
            <v>160000</v>
          </cell>
          <cell r="P87">
            <v>180000</v>
          </cell>
          <cell r="Q87">
            <v>200000</v>
          </cell>
        </row>
        <row r="88">
          <cell r="C88" t="str">
            <v>M $</v>
          </cell>
          <cell r="D88" t="str">
            <v>Real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D89" t="str">
            <v>Cumplimiento</v>
          </cell>
          <cell r="E89">
            <v>0</v>
          </cell>
          <cell r="F89" t="e">
            <v>#DIV/0!</v>
          </cell>
          <cell r="G89" t="e">
            <v>#DIV/0!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B90" t="str">
            <v>TOTAL CREDITOS APROBADOS  CON CDP</v>
          </cell>
          <cell r="C90" t="str">
            <v>No.</v>
          </cell>
          <cell r="D90" t="str">
            <v>Previsto</v>
          </cell>
          <cell r="E90">
            <v>55078.999999999993</v>
          </cell>
          <cell r="F90">
            <v>3780</v>
          </cell>
          <cell r="G90">
            <v>7373</v>
          </cell>
          <cell r="H90">
            <v>13419.33333333333</v>
          </cell>
          <cell r="I90">
            <v>15355.33333333333</v>
          </cell>
          <cell r="J90">
            <v>19951.333333333328</v>
          </cell>
          <cell r="K90">
            <v>30088.666666666661</v>
          </cell>
          <cell r="L90">
            <v>33997.666666666657</v>
          </cell>
          <cell r="M90">
            <v>41736.999999999993</v>
          </cell>
          <cell r="N90">
            <v>46166.999999999993</v>
          </cell>
          <cell r="O90">
            <v>50715.999999999993</v>
          </cell>
          <cell r="P90">
            <v>55073.999999999993</v>
          </cell>
          <cell r="Q90">
            <v>55078.999999999993</v>
          </cell>
        </row>
        <row r="91">
          <cell r="D91" t="str">
            <v>Real</v>
          </cell>
          <cell r="E91">
            <v>29182.833333333332</v>
          </cell>
          <cell r="F91">
            <v>6699</v>
          </cell>
          <cell r="G91">
            <v>9501</v>
          </cell>
          <cell r="H91">
            <v>11082</v>
          </cell>
          <cell r="I91">
            <v>14059</v>
          </cell>
          <cell r="J91">
            <v>17006.5</v>
          </cell>
          <cell r="K91">
            <v>0</v>
          </cell>
          <cell r="L91">
            <v>2948</v>
          </cell>
          <cell r="M91">
            <v>6281.3333333333339</v>
          </cell>
          <cell r="N91">
            <v>9228.8333333333339</v>
          </cell>
          <cell r="O91">
            <v>12176.333333333334</v>
          </cell>
          <cell r="P91">
            <v>0</v>
          </cell>
          <cell r="Q91">
            <v>0</v>
          </cell>
        </row>
        <row r="92">
          <cell r="D92" t="str">
            <v>Cumplimiento</v>
          </cell>
          <cell r="E92">
            <v>0.52983593263010109</v>
          </cell>
          <cell r="F92">
            <v>1.7722222222222221</v>
          </cell>
          <cell r="G92">
            <v>1.2886206428862064</v>
          </cell>
          <cell r="H92">
            <v>0.82582343881961373</v>
          </cell>
          <cell r="I92">
            <v>0.9155776494594714</v>
          </cell>
          <cell r="J92">
            <v>0.85239917131687126</v>
          </cell>
          <cell r="K92">
            <v>0</v>
          </cell>
          <cell r="L92">
            <v>8.6711833165021152E-2</v>
          </cell>
          <cell r="M92">
            <v>0.15049795944445779</v>
          </cell>
          <cell r="N92">
            <v>0.1999010837466878</v>
          </cell>
          <cell r="O92">
            <v>0.24008859794410711</v>
          </cell>
          <cell r="P92">
            <v>0</v>
          </cell>
          <cell r="Q92">
            <v>0</v>
          </cell>
        </row>
        <row r="93">
          <cell r="C93" t="str">
            <v xml:space="preserve"> M $</v>
          </cell>
          <cell r="D93" t="str">
            <v>Previsto</v>
          </cell>
          <cell r="E93">
            <v>1500000.3909</v>
          </cell>
          <cell r="F93">
            <v>174803.21731400001</v>
          </cell>
          <cell r="G93">
            <v>270541.21731400001</v>
          </cell>
          <cell r="H93">
            <v>539452.63353400002</v>
          </cell>
          <cell r="I93">
            <v>762756.55695999996</v>
          </cell>
          <cell r="J93">
            <v>762756.55695999996</v>
          </cell>
          <cell r="K93">
            <v>860256.55695999996</v>
          </cell>
          <cell r="L93">
            <v>935185.58529199997</v>
          </cell>
          <cell r="M93">
            <v>1032685.585292</v>
          </cell>
          <cell r="N93">
            <v>1032685.585292</v>
          </cell>
          <cell r="O93">
            <v>1109262.3909</v>
          </cell>
          <cell r="P93">
            <v>1300000.3909</v>
          </cell>
          <cell r="Q93">
            <v>1500000.3909</v>
          </cell>
        </row>
        <row r="94">
          <cell r="C94" t="str">
            <v>M $</v>
          </cell>
          <cell r="D94" t="str">
            <v>Real</v>
          </cell>
          <cell r="E94">
            <v>1150000</v>
          </cell>
          <cell r="F94">
            <v>400000</v>
          </cell>
          <cell r="G94">
            <v>0</v>
          </cell>
          <cell r="H94">
            <v>0</v>
          </cell>
          <cell r="I94">
            <v>0</v>
          </cell>
          <cell r="J94">
            <v>150000</v>
          </cell>
          <cell r="K94">
            <v>0</v>
          </cell>
          <cell r="L94">
            <v>150000</v>
          </cell>
          <cell r="M94">
            <v>300000</v>
          </cell>
          <cell r="N94">
            <v>450000</v>
          </cell>
          <cell r="O94">
            <v>600000</v>
          </cell>
          <cell r="P94">
            <v>0</v>
          </cell>
          <cell r="Q94">
            <v>0</v>
          </cell>
        </row>
        <row r="95">
          <cell r="D95" t="str">
            <v>Cumplimiento</v>
          </cell>
          <cell r="E95">
            <v>0.76666646687338535</v>
          </cell>
          <cell r="F95">
            <v>2.288287401950261</v>
          </cell>
          <cell r="G95">
            <v>0</v>
          </cell>
          <cell r="H95">
            <v>0</v>
          </cell>
          <cell r="I95">
            <v>0</v>
          </cell>
          <cell r="J95">
            <v>0.19665514328428935</v>
          </cell>
          <cell r="K95">
            <v>0</v>
          </cell>
          <cell r="L95">
            <v>0.16039597098063096</v>
          </cell>
          <cell r="M95">
            <v>0.29050468436157423</v>
          </cell>
          <cell r="N95">
            <v>0.43575702654236137</v>
          </cell>
          <cell r="O95">
            <v>0.54089997544511537</v>
          </cell>
          <cell r="P95">
            <v>0</v>
          </cell>
          <cell r="Q95">
            <v>0</v>
          </cell>
        </row>
        <row r="96">
          <cell r="B96" t="str">
            <v>CREDITOS APROBADOS POR OFERTACION - AVC</v>
          </cell>
        </row>
        <row r="99">
          <cell r="B99" t="str">
            <v xml:space="preserve">TOTAL CREDITOS  APROBADOS       POR AHORRO VOLUNTARIO SIN AFECTACION PRESUPUESTAL </v>
          </cell>
          <cell r="C99" t="str">
            <v>No.</v>
          </cell>
          <cell r="D99" t="str">
            <v>Previsto</v>
          </cell>
          <cell r="E99">
            <v>36642</v>
          </cell>
          <cell r="F99">
            <v>1695</v>
          </cell>
          <cell r="G99">
            <v>4090</v>
          </cell>
          <cell r="H99">
            <v>5817</v>
          </cell>
          <cell r="I99">
            <v>7104</v>
          </cell>
          <cell r="J99">
            <v>10164</v>
          </cell>
          <cell r="K99">
            <v>14618</v>
          </cell>
          <cell r="L99">
            <v>17220</v>
          </cell>
          <cell r="M99">
            <v>20075</v>
          </cell>
          <cell r="N99">
            <v>23026</v>
          </cell>
          <cell r="O99">
            <v>26055</v>
          </cell>
          <cell r="P99">
            <v>31954</v>
          </cell>
          <cell r="Q99">
            <v>36642</v>
          </cell>
        </row>
        <row r="100">
          <cell r="D100" t="str">
            <v>Real</v>
          </cell>
          <cell r="E100">
            <v>28668</v>
          </cell>
          <cell r="F100">
            <v>2769</v>
          </cell>
          <cell r="G100">
            <v>5223</v>
          </cell>
          <cell r="H100">
            <v>6626</v>
          </cell>
          <cell r="I100">
            <v>8791</v>
          </cell>
          <cell r="J100">
            <v>11215</v>
          </cell>
          <cell r="K100">
            <v>13458</v>
          </cell>
          <cell r="L100">
            <v>15524</v>
          </cell>
          <cell r="M100">
            <v>17906</v>
          </cell>
          <cell r="N100">
            <v>20871</v>
          </cell>
          <cell r="O100">
            <v>23992</v>
          </cell>
          <cell r="P100">
            <v>26225</v>
          </cell>
          <cell r="Q100">
            <v>28668</v>
          </cell>
        </row>
        <row r="101">
          <cell r="D101" t="str">
            <v>Cumplimiento</v>
          </cell>
          <cell r="E101">
            <v>0.7823808744064189</v>
          </cell>
          <cell r="F101">
            <v>1.6336283185840708</v>
          </cell>
          <cell r="G101">
            <v>1.2770171149144254</v>
          </cell>
          <cell r="H101">
            <v>1.1390751246346915</v>
          </cell>
          <cell r="I101">
            <v>1.2374718468468469</v>
          </cell>
          <cell r="J101">
            <v>1.1034041715859897</v>
          </cell>
          <cell r="K101">
            <v>0.92064577917635793</v>
          </cell>
          <cell r="L101">
            <v>0.90150987224157952</v>
          </cell>
          <cell r="M101">
            <v>0.89195516811955167</v>
          </cell>
          <cell r="N101">
            <v>0.90641014505341788</v>
          </cell>
          <cell r="O101">
            <v>0.9208213394741892</v>
          </cell>
          <cell r="P101">
            <v>0.8207110220942605</v>
          </cell>
          <cell r="Q101">
            <v>0.7823808744064189</v>
          </cell>
        </row>
        <row r="102">
          <cell r="C102" t="str">
            <v xml:space="preserve"> M $</v>
          </cell>
          <cell r="D102" t="str">
            <v>Previsto</v>
          </cell>
          <cell r="E102">
            <v>1209186</v>
          </cell>
          <cell r="F102">
            <v>45270.033100000001</v>
          </cell>
          <cell r="G102">
            <v>117993</v>
          </cell>
          <cell r="H102">
            <v>167382</v>
          </cell>
          <cell r="I102">
            <v>211198</v>
          </cell>
          <cell r="J102">
            <v>298165</v>
          </cell>
          <cell r="K102">
            <v>436864</v>
          </cell>
          <cell r="L102">
            <v>520577</v>
          </cell>
          <cell r="M102">
            <v>607677</v>
          </cell>
          <cell r="N102">
            <v>703656</v>
          </cell>
          <cell r="O102">
            <v>805429</v>
          </cell>
          <cell r="P102">
            <v>1024481</v>
          </cell>
          <cell r="Q102">
            <v>1209186</v>
          </cell>
        </row>
        <row r="103">
          <cell r="C103" t="str">
            <v>M $</v>
          </cell>
          <cell r="D103" t="str">
            <v>Real</v>
          </cell>
          <cell r="E103">
            <v>1044352</v>
          </cell>
          <cell r="F103">
            <v>113106</v>
          </cell>
          <cell r="G103">
            <v>203379</v>
          </cell>
          <cell r="H103">
            <v>254430</v>
          </cell>
          <cell r="I103">
            <v>331099</v>
          </cell>
          <cell r="J103">
            <v>415870</v>
          </cell>
          <cell r="K103">
            <v>493714</v>
          </cell>
          <cell r="L103">
            <v>569019</v>
          </cell>
          <cell r="M103">
            <v>655548</v>
          </cell>
          <cell r="N103">
            <v>761856</v>
          </cell>
          <cell r="O103">
            <v>870865</v>
          </cell>
          <cell r="P103">
            <v>954203</v>
          </cell>
          <cell r="Q103">
            <v>1044352</v>
          </cell>
        </row>
        <row r="104">
          <cell r="D104" t="str">
            <v>Cumplimiento</v>
          </cell>
          <cell r="E104">
            <v>0.86368184878091547</v>
          </cell>
          <cell r="F104">
            <v>2.4984739849903046</v>
          </cell>
          <cell r="G104">
            <v>1.7236530980651394</v>
          </cell>
          <cell r="H104">
            <v>1.520055919991397</v>
          </cell>
          <cell r="I104">
            <v>1.5677184443034498</v>
          </cell>
          <cell r="J104">
            <v>1.3947646437375278</v>
          </cell>
          <cell r="K104">
            <v>1.1301320319367125</v>
          </cell>
          <cell r="L104">
            <v>1.0930544376720446</v>
          </cell>
          <cell r="M104">
            <v>1.0787770476749985</v>
          </cell>
          <cell r="N104">
            <v>1.0827108700842456</v>
          </cell>
          <cell r="O104">
            <v>1.0812436602108939</v>
          </cell>
          <cell r="P104">
            <v>0.93140136322684364</v>
          </cell>
          <cell r="Q104">
            <v>0.86368184878091547</v>
          </cell>
        </row>
        <row r="105">
          <cell r="B105" t="str">
            <v>CREDITOS APROBADOS CPD Y OFERTACION</v>
          </cell>
        </row>
        <row r="108">
          <cell r="B108" t="str">
            <v>TOTAL CREDITOS  APROBADOS     CON CDP Y OFERTACION</v>
          </cell>
          <cell r="C108" t="str">
            <v>No.</v>
          </cell>
          <cell r="D108" t="str">
            <v>Previsto</v>
          </cell>
          <cell r="E108">
            <v>103246.99999999999</v>
          </cell>
          <cell r="F108">
            <v>5475</v>
          </cell>
          <cell r="G108">
            <v>11463</v>
          </cell>
          <cell r="H108">
            <v>19236.333333333328</v>
          </cell>
          <cell r="I108">
            <v>22459.333333333328</v>
          </cell>
          <cell r="J108">
            <v>30115.333333333328</v>
          </cell>
          <cell r="K108">
            <v>44706.666666666657</v>
          </cell>
          <cell r="L108">
            <v>51217.666666666657</v>
          </cell>
          <cell r="M108">
            <v>61811.999999999985</v>
          </cell>
          <cell r="N108">
            <v>69192.999999999985</v>
          </cell>
          <cell r="O108">
            <v>76770.999999999985</v>
          </cell>
          <cell r="P108">
            <v>91521.999999999985</v>
          </cell>
          <cell r="Q108">
            <v>103246.99999999999</v>
          </cell>
        </row>
        <row r="109">
          <cell r="D109" t="str">
            <v>Real</v>
          </cell>
          <cell r="E109">
            <v>57850.833333333336</v>
          </cell>
          <cell r="F109">
            <v>9468</v>
          </cell>
          <cell r="G109">
            <v>14724</v>
          </cell>
          <cell r="H109">
            <v>17708</v>
          </cell>
          <cell r="I109">
            <v>22850</v>
          </cell>
          <cell r="J109">
            <v>28221.5</v>
          </cell>
          <cell r="K109">
            <v>30464.5</v>
          </cell>
          <cell r="L109">
            <v>35478.5</v>
          </cell>
          <cell r="M109">
            <v>41193.833333333336</v>
          </cell>
          <cell r="N109">
            <v>47106.333333333336</v>
          </cell>
          <cell r="O109">
            <v>53174.833333333336</v>
          </cell>
          <cell r="P109">
            <v>55407.833333333336</v>
          </cell>
          <cell r="Q109">
            <v>57850.833333333336</v>
          </cell>
        </row>
        <row r="110">
          <cell r="D110" t="str">
            <v>Cumplimiento</v>
          </cell>
          <cell r="E110">
            <v>0.5603149082620642</v>
          </cell>
          <cell r="F110">
            <v>1.7293150684931506</v>
          </cell>
          <cell r="G110">
            <v>1.2844805024862602</v>
          </cell>
          <cell r="H110">
            <v>0.92054965430002278</v>
          </cell>
          <cell r="I110">
            <v>1.0173944017335037</v>
          </cell>
          <cell r="J110">
            <v>0.93711398401700141</v>
          </cell>
          <cell r="K110">
            <v>0.68143080823143465</v>
          </cell>
          <cell r="L110">
            <v>0.69270043539664061</v>
          </cell>
          <cell r="M110">
            <v>0.66643747708104162</v>
          </cell>
          <cell r="N110">
            <v>0.6807962269786445</v>
          </cell>
          <cell r="O110">
            <v>0.69264218693690771</v>
          </cell>
          <cell r="P110">
            <v>0.60540452932992439</v>
          </cell>
          <cell r="Q110">
            <v>0.5603149082620642</v>
          </cell>
        </row>
        <row r="111">
          <cell r="C111" t="str">
            <v>$MM</v>
          </cell>
          <cell r="D111" t="str">
            <v>Previsto</v>
          </cell>
          <cell r="E111">
            <v>2119186.3909</v>
          </cell>
          <cell r="F111">
            <v>122573.25041399999</v>
          </cell>
          <cell r="G111">
            <v>291034.21731400001</v>
          </cell>
          <cell r="H111">
            <v>511834.63353400002</v>
          </cell>
          <cell r="I111">
            <v>778954.55695999996</v>
          </cell>
          <cell r="J111">
            <v>865921.55695999996</v>
          </cell>
          <cell r="K111">
            <v>1004620.55696</v>
          </cell>
          <cell r="L111">
            <v>1163262.5852919999</v>
          </cell>
          <cell r="M111">
            <v>1250362.5852919999</v>
          </cell>
          <cell r="N111">
            <v>1346341.5852919999</v>
          </cell>
          <cell r="O111">
            <v>1524691.3909</v>
          </cell>
          <cell r="P111">
            <v>1934481.3909</v>
          </cell>
          <cell r="Q111">
            <v>2119186.3909</v>
          </cell>
        </row>
        <row r="112">
          <cell r="C112" t="str">
            <v>M $</v>
          </cell>
          <cell r="D112" t="str">
            <v>Real</v>
          </cell>
          <cell r="E112">
            <v>2194352</v>
          </cell>
          <cell r="F112">
            <v>513106</v>
          </cell>
          <cell r="G112">
            <v>603379</v>
          </cell>
          <cell r="H112">
            <v>654430</v>
          </cell>
          <cell r="I112">
            <v>731099</v>
          </cell>
          <cell r="J112">
            <v>965870</v>
          </cell>
          <cell r="K112">
            <v>1043714</v>
          </cell>
          <cell r="L112">
            <v>1269019</v>
          </cell>
          <cell r="M112">
            <v>1505548</v>
          </cell>
          <cell r="N112">
            <v>1761856</v>
          </cell>
          <cell r="O112">
            <v>2020865</v>
          </cell>
          <cell r="P112">
            <v>2104203</v>
          </cell>
          <cell r="Q112">
            <v>2194352</v>
          </cell>
        </row>
        <row r="113">
          <cell r="D113" t="str">
            <v>Cumplimiento</v>
          </cell>
          <cell r="E113">
            <v>1.0354690882419635</v>
          </cell>
          <cell r="F113">
            <v>4.1861172667523094</v>
          </cell>
          <cell r="G113">
            <v>2.0732235733951785</v>
          </cell>
          <cell r="H113">
            <v>1.2785965566289248</v>
          </cell>
          <cell r="I113">
            <v>0.93856437897126599</v>
          </cell>
          <cell r="J113">
            <v>1.115424361752686</v>
          </cell>
          <cell r="K113">
            <v>1.03891364034825</v>
          </cell>
          <cell r="L113">
            <v>1.0909136217782276</v>
          </cell>
          <cell r="M113">
            <v>1.2040891319923861</v>
          </cell>
          <cell r="N113">
            <v>1.3086248090731609</v>
          </cell>
          <cell r="O113">
            <v>1.3254255989516128</v>
          </cell>
          <cell r="P113">
            <v>1.0877349401748644</v>
          </cell>
          <cell r="Q113">
            <v>1.0354690882419635</v>
          </cell>
        </row>
        <row r="114">
          <cell r="B114" t="str">
            <v>CREDITOS DESEMBOLSADOS POR CESANTÍAS</v>
          </cell>
        </row>
        <row r="116">
          <cell r="B116" t="str">
            <v>CREDITOS DESEMBOLSADOS POR CESANTÍAS - VIGENCIA</v>
          </cell>
          <cell r="C116" t="str">
            <v>No.</v>
          </cell>
          <cell r="D116" t="str">
            <v>Previsto</v>
          </cell>
          <cell r="E116">
            <v>16131</v>
          </cell>
          <cell r="F116">
            <v>1280</v>
          </cell>
          <cell r="G116">
            <v>2289</v>
          </cell>
          <cell r="H116">
            <v>3491</v>
          </cell>
          <cell r="I116">
            <v>4607</v>
          </cell>
          <cell r="J116">
            <v>5885</v>
          </cell>
          <cell r="K116">
            <v>7128</v>
          </cell>
          <cell r="L116">
            <v>8336</v>
          </cell>
          <cell r="M116">
            <v>9698</v>
          </cell>
          <cell r="N116">
            <v>11050</v>
          </cell>
          <cell r="O116">
            <v>12623</v>
          </cell>
          <cell r="P116">
            <v>14488</v>
          </cell>
          <cell r="Q116">
            <v>16131</v>
          </cell>
        </row>
        <row r="117">
          <cell r="C117" t="str">
            <v>No.</v>
          </cell>
          <cell r="D117" t="str">
            <v>Real</v>
          </cell>
          <cell r="E117">
            <v>12860</v>
          </cell>
          <cell r="F117">
            <v>0</v>
          </cell>
          <cell r="G117">
            <v>1169</v>
          </cell>
          <cell r="H117">
            <v>2006</v>
          </cell>
          <cell r="I117">
            <v>3330</v>
          </cell>
          <cell r="J117">
            <v>4605</v>
          </cell>
          <cell r="K117">
            <v>5640</v>
          </cell>
          <cell r="L117">
            <v>7098</v>
          </cell>
          <cell r="M117">
            <v>8329</v>
          </cell>
          <cell r="N117">
            <v>9519</v>
          </cell>
          <cell r="O117">
            <v>10745</v>
          </cell>
          <cell r="P117">
            <v>11830</v>
          </cell>
          <cell r="Q117">
            <v>12860</v>
          </cell>
        </row>
        <row r="118">
          <cell r="D118" t="str">
            <v>Cumplimiento</v>
          </cell>
          <cell r="E118">
            <v>0.79722273882586325</v>
          </cell>
          <cell r="F118">
            <v>0</v>
          </cell>
          <cell r="G118">
            <v>0.5107033639143731</v>
          </cell>
          <cell r="H118">
            <v>0.57462045259238037</v>
          </cell>
          <cell r="I118">
            <v>0.72281311048404606</v>
          </cell>
          <cell r="J118">
            <v>0.78249787595581988</v>
          </cell>
          <cell r="K118">
            <v>0.7912457912457912</v>
          </cell>
          <cell r="L118">
            <v>0.85148752399232241</v>
          </cell>
          <cell r="M118">
            <v>0.85883687358218186</v>
          </cell>
          <cell r="N118">
            <v>0.86144796380090494</v>
          </cell>
          <cell r="O118">
            <v>0.85122395627030023</v>
          </cell>
          <cell r="P118">
            <v>0.81653782440640532</v>
          </cell>
          <cell r="Q118">
            <v>0.79722273882586325</v>
          </cell>
        </row>
        <row r="119">
          <cell r="C119" t="str">
            <v>M $</v>
          </cell>
          <cell r="D119" t="str">
            <v>Previsto</v>
          </cell>
          <cell r="E119">
            <v>727000</v>
          </cell>
          <cell r="F119">
            <v>55577</v>
          </cell>
          <cell r="G119">
            <v>96704</v>
          </cell>
          <cell r="H119">
            <v>147709</v>
          </cell>
          <cell r="I119">
            <v>195211</v>
          </cell>
          <cell r="J119">
            <v>249342</v>
          </cell>
          <cell r="K119">
            <v>305489</v>
          </cell>
          <cell r="L119">
            <v>360593</v>
          </cell>
          <cell r="M119">
            <v>422329</v>
          </cell>
          <cell r="N119">
            <v>479755</v>
          </cell>
          <cell r="O119">
            <v>554268</v>
          </cell>
          <cell r="P119">
            <v>644745</v>
          </cell>
          <cell r="Q119">
            <v>727000</v>
          </cell>
        </row>
        <row r="120">
          <cell r="C120" t="str">
            <v>M $</v>
          </cell>
          <cell r="D120" t="str">
            <v>Real</v>
          </cell>
          <cell r="E120">
            <v>772338.38630699995</v>
          </cell>
          <cell r="F120">
            <v>0</v>
          </cell>
          <cell r="G120">
            <v>63228</v>
          </cell>
          <cell r="H120">
            <v>110963</v>
          </cell>
          <cell r="I120">
            <v>184168</v>
          </cell>
          <cell r="J120">
            <v>262464.55179900001</v>
          </cell>
          <cell r="K120">
            <v>327659.00060999999</v>
          </cell>
          <cell r="L120">
            <v>412332.50060999999</v>
          </cell>
          <cell r="M120">
            <v>486125.38630700001</v>
          </cell>
          <cell r="N120">
            <v>561093.38630699995</v>
          </cell>
          <cell r="O120">
            <v>639477.38630699995</v>
          </cell>
          <cell r="P120">
            <v>708030.38630699995</v>
          </cell>
          <cell r="Q120">
            <v>772338.38630699995</v>
          </cell>
        </row>
        <row r="121">
          <cell r="D121" t="str">
            <v>Cumplimiento</v>
          </cell>
          <cell r="E121">
            <v>1.0623636675474553</v>
          </cell>
          <cell r="F121">
            <v>0</v>
          </cell>
          <cell r="G121">
            <v>0.65383024487094643</v>
          </cell>
          <cell r="H121">
            <v>0.75122707485664386</v>
          </cell>
          <cell r="I121">
            <v>0.94343044193206327</v>
          </cell>
          <cell r="J121">
            <v>1.0526287260028395</v>
          </cell>
          <cell r="K121">
            <v>1.0725721731715381</v>
          </cell>
          <cell r="L121">
            <v>1.1434844841968645</v>
          </cell>
          <cell r="M121">
            <v>1.1510585025110756</v>
          </cell>
          <cell r="N121">
            <v>1.1695415082844367</v>
          </cell>
          <cell r="O121">
            <v>1.1537331873876897</v>
          </cell>
          <cell r="P121">
            <v>1.0981556837307771</v>
          </cell>
          <cell r="Q121">
            <v>1.0623636675474553</v>
          </cell>
        </row>
        <row r="122">
          <cell r="B122" t="str">
            <v>CREDITOS DESEMBOLSADOS POR CESANTÍAS-CUENTAS POR PAGAR</v>
          </cell>
          <cell r="C122" t="str">
            <v>No.</v>
          </cell>
          <cell r="D122" t="str">
            <v>Previsto</v>
          </cell>
          <cell r="E122">
            <v>1493</v>
          </cell>
          <cell r="F122">
            <v>400</v>
          </cell>
          <cell r="G122">
            <v>800</v>
          </cell>
          <cell r="H122">
            <v>1200</v>
          </cell>
          <cell r="I122">
            <v>1493</v>
          </cell>
          <cell r="J122">
            <v>1577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C123" t="str">
            <v>No.</v>
          </cell>
          <cell r="D123" t="str">
            <v>Real</v>
          </cell>
          <cell r="E123">
            <v>990</v>
          </cell>
          <cell r="F123">
            <v>782</v>
          </cell>
          <cell r="G123">
            <v>874</v>
          </cell>
          <cell r="H123">
            <v>913</v>
          </cell>
          <cell r="I123">
            <v>945</v>
          </cell>
          <cell r="J123">
            <v>976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</row>
        <row r="124">
          <cell r="D124" t="str">
            <v>Cumplimiento</v>
          </cell>
          <cell r="E124">
            <v>0.66309444072337576</v>
          </cell>
          <cell r="F124">
            <v>1.9550000000000001</v>
          </cell>
          <cell r="G124">
            <v>1.0925</v>
          </cell>
          <cell r="H124">
            <v>0.76083333333333336</v>
          </cell>
          <cell r="I124">
            <v>0.63295378432685867</v>
          </cell>
          <cell r="J124">
            <v>0.61889663918833226</v>
          </cell>
          <cell r="K124" t="e">
            <v>#DIV/0!</v>
          </cell>
          <cell r="L124" t="e">
            <v>#DIV/0!</v>
          </cell>
          <cell r="M124" t="e">
            <v>#DIV/0!</v>
          </cell>
          <cell r="N124" t="e">
            <v>#DIV/0!</v>
          </cell>
          <cell r="O124" t="e">
            <v>#DIV/0!</v>
          </cell>
          <cell r="P124" t="e">
            <v>#DIV/0!</v>
          </cell>
          <cell r="Q124" t="e">
            <v>#DIV/0!</v>
          </cell>
        </row>
        <row r="125">
          <cell r="C125" t="str">
            <v>M $</v>
          </cell>
          <cell r="D125" t="str">
            <v>Previsto</v>
          </cell>
          <cell r="E125">
            <v>67200</v>
          </cell>
          <cell r="F125">
            <v>18000</v>
          </cell>
          <cell r="G125">
            <v>36000</v>
          </cell>
          <cell r="H125">
            <v>54000</v>
          </cell>
          <cell r="I125">
            <v>67200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</row>
        <row r="126">
          <cell r="C126" t="str">
            <v>M $</v>
          </cell>
          <cell r="D126" t="str">
            <v>Real</v>
          </cell>
          <cell r="E126">
            <v>57626.869802000001</v>
          </cell>
          <cell r="F126">
            <v>46127</v>
          </cell>
          <cell r="G126">
            <v>51129</v>
          </cell>
          <cell r="H126">
            <v>53050.213957</v>
          </cell>
          <cell r="I126">
            <v>54840.213957</v>
          </cell>
          <cell r="J126">
            <v>56708.492219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</row>
        <row r="127">
          <cell r="D127" t="str">
            <v>Cumplimiento</v>
          </cell>
          <cell r="E127">
            <v>0.8575427053869048</v>
          </cell>
          <cell r="F127">
            <v>2.562611111111111</v>
          </cell>
          <cell r="G127">
            <v>1.42025</v>
          </cell>
          <cell r="H127">
            <v>0.98241136957407404</v>
          </cell>
          <cell r="I127">
            <v>0.81607461245535717</v>
          </cell>
          <cell r="J127" t="e">
            <v>#DIV/0!</v>
          </cell>
          <cell r="K127" t="e">
            <v>#DIV/0!</v>
          </cell>
          <cell r="L127" t="e">
            <v>#DIV/0!</v>
          </cell>
          <cell r="M127" t="e">
            <v>#DIV/0!</v>
          </cell>
          <cell r="N127" t="e">
            <v>#DIV/0!</v>
          </cell>
          <cell r="O127" t="e">
            <v>#DIV/0!</v>
          </cell>
          <cell r="P127" t="e">
            <v>#DIV/0!</v>
          </cell>
          <cell r="Q127" t="e">
            <v>#DIV/0!</v>
          </cell>
        </row>
        <row r="128">
          <cell r="B128" t="str">
            <v xml:space="preserve"> TOTAL CREDITOS DESEMBOLSADOS POR CESANTÍAS </v>
          </cell>
          <cell r="C128" t="str">
            <v>No.</v>
          </cell>
          <cell r="D128" t="str">
            <v>Previsto</v>
          </cell>
          <cell r="E128">
            <v>17624</v>
          </cell>
          <cell r="F128">
            <v>1680</v>
          </cell>
          <cell r="G128">
            <v>3089</v>
          </cell>
          <cell r="H128">
            <v>4691</v>
          </cell>
          <cell r="I128">
            <v>6100</v>
          </cell>
          <cell r="J128">
            <v>7462</v>
          </cell>
          <cell r="K128">
            <v>7128</v>
          </cell>
          <cell r="L128">
            <v>8336</v>
          </cell>
          <cell r="M128">
            <v>9698</v>
          </cell>
          <cell r="N128">
            <v>11050</v>
          </cell>
          <cell r="O128">
            <v>12623</v>
          </cell>
          <cell r="P128">
            <v>14488</v>
          </cell>
          <cell r="Q128">
            <v>16131</v>
          </cell>
        </row>
        <row r="129">
          <cell r="C129" t="str">
            <v>No.</v>
          </cell>
          <cell r="D129" t="str">
            <v>Real</v>
          </cell>
          <cell r="E129">
            <v>13850</v>
          </cell>
          <cell r="F129">
            <v>782</v>
          </cell>
          <cell r="G129">
            <v>2043</v>
          </cell>
          <cell r="H129">
            <v>2919</v>
          </cell>
          <cell r="I129">
            <v>4275</v>
          </cell>
          <cell r="J129">
            <v>5581</v>
          </cell>
          <cell r="K129">
            <v>6621</v>
          </cell>
          <cell r="L129">
            <v>8081</v>
          </cell>
          <cell r="M129">
            <v>9318</v>
          </cell>
          <cell r="N129">
            <v>10509</v>
          </cell>
          <cell r="O129">
            <v>11735</v>
          </cell>
          <cell r="P129">
            <v>12820</v>
          </cell>
          <cell r="Q129">
            <v>13850</v>
          </cell>
        </row>
        <row r="130">
          <cell r="D130" t="str">
            <v>Cumplimiento</v>
          </cell>
          <cell r="E130">
            <v>0.78586019064911483</v>
          </cell>
          <cell r="F130">
            <v>0.46547619047619049</v>
          </cell>
          <cell r="G130">
            <v>0.66137908708319848</v>
          </cell>
          <cell r="H130">
            <v>0.62225538264762315</v>
          </cell>
          <cell r="I130">
            <v>0.70081967213114749</v>
          </cell>
          <cell r="J130">
            <v>0.74792280889841867</v>
          </cell>
          <cell r="K130">
            <v>0.92887205387205385</v>
          </cell>
          <cell r="L130">
            <v>0.96940978886756235</v>
          </cell>
          <cell r="M130">
            <v>0.96081666322953185</v>
          </cell>
          <cell r="N130">
            <v>0.95104072398190043</v>
          </cell>
          <cell r="O130">
            <v>0.92965222213419951</v>
          </cell>
          <cell r="P130">
            <v>0.88487023743787963</v>
          </cell>
          <cell r="Q130">
            <v>0.85859525137933168</v>
          </cell>
        </row>
        <row r="131">
          <cell r="C131" t="str">
            <v>M $</v>
          </cell>
          <cell r="D131" t="str">
            <v>Previsto</v>
          </cell>
          <cell r="E131">
            <v>794200</v>
          </cell>
          <cell r="F131">
            <v>73577</v>
          </cell>
          <cell r="G131">
            <v>132704</v>
          </cell>
          <cell r="H131">
            <v>201709</v>
          </cell>
          <cell r="I131">
            <v>262411</v>
          </cell>
          <cell r="J131">
            <v>249342</v>
          </cell>
          <cell r="K131">
            <v>305489</v>
          </cell>
          <cell r="L131">
            <v>360593</v>
          </cell>
          <cell r="M131">
            <v>422329</v>
          </cell>
          <cell r="N131">
            <v>479755</v>
          </cell>
          <cell r="O131">
            <v>554268</v>
          </cell>
          <cell r="P131">
            <v>644745</v>
          </cell>
          <cell r="Q131">
            <v>727000</v>
          </cell>
        </row>
        <row r="132">
          <cell r="C132" t="str">
            <v>M $</v>
          </cell>
          <cell r="D132" t="str">
            <v>Real</v>
          </cell>
          <cell r="E132">
            <v>829965.25610899995</v>
          </cell>
          <cell r="F132">
            <v>46127</v>
          </cell>
          <cell r="G132">
            <v>114357</v>
          </cell>
          <cell r="H132">
            <v>164013.213957</v>
          </cell>
          <cell r="I132">
            <v>239008.213957</v>
          </cell>
          <cell r="J132">
            <v>319173.04401800002</v>
          </cell>
          <cell r="K132">
            <v>384672.492829</v>
          </cell>
          <cell r="L132">
            <v>469471.48788099998</v>
          </cell>
          <cell r="M132">
            <v>543572.25610899995</v>
          </cell>
          <cell r="N132">
            <v>618720.25610899995</v>
          </cell>
          <cell r="O132">
            <v>697104.25610899995</v>
          </cell>
          <cell r="P132">
            <v>765657.25610899995</v>
          </cell>
          <cell r="Q132">
            <v>829965.25610899995</v>
          </cell>
        </row>
        <row r="133">
          <cell r="D133" t="str">
            <v>Cumplimiento</v>
          </cell>
          <cell r="E133">
            <v>1.0450330598199444</v>
          </cell>
          <cell r="F133">
            <v>0.62692145643339625</v>
          </cell>
          <cell r="G133">
            <v>0.86174493609838443</v>
          </cell>
          <cell r="H133">
            <v>0.81311797667431795</v>
          </cell>
          <cell r="I133">
            <v>0.91081629183608914</v>
          </cell>
          <cell r="J133">
            <v>1.2800612974067747</v>
          </cell>
          <cell r="K133">
            <v>1.2592024355345037</v>
          </cell>
          <cell r="L133">
            <v>1.301942877096893</v>
          </cell>
          <cell r="M133">
            <v>1.2870824786102777</v>
          </cell>
          <cell r="N133">
            <v>1.28965879690467</v>
          </cell>
          <cell r="O133">
            <v>1.2577025123387964</v>
          </cell>
          <cell r="P133">
            <v>1.1875350039302359</v>
          </cell>
          <cell r="Q133">
            <v>1.1416303385268225</v>
          </cell>
        </row>
        <row r="134">
          <cell r="B134" t="str">
            <v>CREDITOS DESEMBOLSADOS POR AHORRO VOLUNTARIO</v>
          </cell>
        </row>
        <row r="135">
          <cell r="B135" t="str">
            <v>CREDITOS DESEMBOLSADOS POR AHORRO VOLUNTARIO</v>
          </cell>
        </row>
        <row r="136">
          <cell r="B136" t="str">
            <v>CREDITOS DESEMBOLSADOS  AHORRO VOLUNTARIO - VIGENCIA</v>
          </cell>
          <cell r="C136" t="str">
            <v>No.</v>
          </cell>
          <cell r="D136" t="str">
            <v>Previsto</v>
          </cell>
          <cell r="E136">
            <v>16171</v>
          </cell>
          <cell r="F136">
            <v>994</v>
          </cell>
          <cell r="G136">
            <v>2487</v>
          </cell>
          <cell r="H136">
            <v>3816</v>
          </cell>
          <cell r="I136">
            <v>5029</v>
          </cell>
          <cell r="J136">
            <v>6420</v>
          </cell>
          <cell r="K136">
            <v>7847</v>
          </cell>
          <cell r="L136">
            <v>9374</v>
          </cell>
          <cell r="M136">
            <v>10878</v>
          </cell>
          <cell r="N136">
            <v>12007</v>
          </cell>
          <cell r="O136">
            <v>13489</v>
          </cell>
          <cell r="P136">
            <v>14944</v>
          </cell>
          <cell r="Q136">
            <v>16171</v>
          </cell>
        </row>
        <row r="137">
          <cell r="D137" t="str">
            <v>Real</v>
          </cell>
          <cell r="E137">
            <v>7280</v>
          </cell>
          <cell r="F137">
            <v>98</v>
          </cell>
          <cell r="G137">
            <v>737</v>
          </cell>
          <cell r="H137">
            <v>1299</v>
          </cell>
          <cell r="I137">
            <v>2200</v>
          </cell>
          <cell r="J137">
            <v>2962</v>
          </cell>
          <cell r="K137">
            <v>3583</v>
          </cell>
          <cell r="L137">
            <v>4301</v>
          </cell>
          <cell r="M137">
            <v>4958</v>
          </cell>
          <cell r="N137">
            <v>5590</v>
          </cell>
          <cell r="O137">
            <v>6197</v>
          </cell>
          <cell r="P137">
            <v>6760</v>
          </cell>
          <cell r="Q137">
            <v>7280</v>
          </cell>
        </row>
        <row r="138">
          <cell r="D138" t="str">
            <v>Cumplimiento</v>
          </cell>
          <cell r="E138">
            <v>0.45018860923876075</v>
          </cell>
          <cell r="F138">
            <v>9.8591549295774641E-2</v>
          </cell>
          <cell r="G138">
            <v>0.29634097305991153</v>
          </cell>
          <cell r="H138">
            <v>0.34040880503144655</v>
          </cell>
          <cell r="I138">
            <v>0.43746271624577449</v>
          </cell>
          <cell r="J138">
            <v>0.46137071651090344</v>
          </cell>
          <cell r="K138">
            <v>0.45660762074678218</v>
          </cell>
          <cell r="L138">
            <v>0.45882227437593343</v>
          </cell>
          <cell r="M138">
            <v>0.45578231292517007</v>
          </cell>
          <cell r="N138">
            <v>0.46556175564254187</v>
          </cell>
          <cell r="O138">
            <v>0.45941137222922379</v>
          </cell>
          <cell r="P138">
            <v>0.45235546038543895</v>
          </cell>
          <cell r="Q138">
            <v>0.45018860923876075</v>
          </cell>
        </row>
        <row r="139">
          <cell r="C139" t="str">
            <v xml:space="preserve"> M $</v>
          </cell>
          <cell r="D139" t="str">
            <v>Previsto</v>
          </cell>
          <cell r="E139">
            <v>573000</v>
          </cell>
          <cell r="F139">
            <v>37183</v>
          </cell>
          <cell r="G139">
            <v>92342</v>
          </cell>
          <cell r="H139">
            <v>142595</v>
          </cell>
          <cell r="I139">
            <v>187843</v>
          </cell>
          <cell r="J139">
            <v>238743</v>
          </cell>
          <cell r="K139">
            <v>289714</v>
          </cell>
          <cell r="L139">
            <v>341954</v>
          </cell>
          <cell r="M139">
            <v>393278</v>
          </cell>
          <cell r="N139">
            <v>433822</v>
          </cell>
          <cell r="O139">
            <v>470627</v>
          </cell>
          <cell r="P139">
            <v>525887</v>
          </cell>
          <cell r="Q139">
            <v>573000</v>
          </cell>
        </row>
        <row r="140">
          <cell r="C140" t="str">
            <v>M $</v>
          </cell>
          <cell r="D140" t="str">
            <v>Real</v>
          </cell>
          <cell r="E140">
            <v>305993.91853200004</v>
          </cell>
          <cell r="F140">
            <v>3860</v>
          </cell>
          <cell r="G140">
            <v>29642</v>
          </cell>
          <cell r="H140">
            <v>50630</v>
          </cell>
          <cell r="I140">
            <v>84455</v>
          </cell>
          <cell r="J140">
            <v>117460</v>
          </cell>
          <cell r="K140">
            <v>143933.91853200001</v>
          </cell>
          <cell r="L140">
            <v>175363.91853200001</v>
          </cell>
          <cell r="M140">
            <v>202788.91853200001</v>
          </cell>
          <cell r="N140">
            <v>229534.91853200001</v>
          </cell>
          <cell r="O140">
            <v>255773.91853200001</v>
          </cell>
          <cell r="P140">
            <v>282002.91853200004</v>
          </cell>
          <cell r="Q140">
            <v>305993.91853200004</v>
          </cell>
        </row>
        <row r="141">
          <cell r="D141" t="str">
            <v>Cumplimiento</v>
          </cell>
          <cell r="E141">
            <v>0.53402080023036658</v>
          </cell>
          <cell r="F141">
            <v>0.10381088131673076</v>
          </cell>
          <cell r="G141">
            <v>0.32100236078923999</v>
          </cell>
          <cell r="H141">
            <v>0.35506153792208706</v>
          </cell>
          <cell r="I141">
            <v>0.44960419073375107</v>
          </cell>
          <cell r="J141">
            <v>0.491993482531425</v>
          </cell>
          <cell r="K141">
            <v>0.49681381822072807</v>
          </cell>
          <cell r="L141">
            <v>0.51282897270393102</v>
          </cell>
          <cell r="M141">
            <v>0.51563758596209297</v>
          </cell>
          <cell r="N141">
            <v>0.52909930462724342</v>
          </cell>
          <cell r="O141">
            <v>0.54347480814317928</v>
          </cell>
          <cell r="P141">
            <v>0.53624242191193172</v>
          </cell>
          <cell r="Q141">
            <v>0.53402080023036658</v>
          </cell>
        </row>
        <row r="142">
          <cell r="B142" t="str">
            <v>CREDITOS DESEMBOLSADOS AHORRO VOLUNTARIO - CUENTA POR PAGAR</v>
          </cell>
          <cell r="C142" t="str">
            <v>No.</v>
          </cell>
          <cell r="D142" t="str">
            <v>Previsto</v>
          </cell>
          <cell r="E142">
            <v>2111</v>
          </cell>
          <cell r="F142">
            <v>621</v>
          </cell>
          <cell r="G142">
            <v>1242</v>
          </cell>
          <cell r="H142">
            <v>1863</v>
          </cell>
          <cell r="I142">
            <v>2111</v>
          </cell>
          <cell r="J142">
            <v>2111</v>
          </cell>
          <cell r="K142">
            <v>2111</v>
          </cell>
          <cell r="L142">
            <v>2111</v>
          </cell>
          <cell r="M142">
            <v>2111</v>
          </cell>
          <cell r="N142">
            <v>2111</v>
          </cell>
          <cell r="O142">
            <v>2111</v>
          </cell>
          <cell r="P142">
            <v>2111</v>
          </cell>
          <cell r="Q142">
            <v>2111</v>
          </cell>
        </row>
        <row r="143">
          <cell r="D143" t="str">
            <v>Real</v>
          </cell>
          <cell r="E143">
            <v>462</v>
          </cell>
          <cell r="F143">
            <v>462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</row>
        <row r="144">
          <cell r="D144" t="str">
            <v>Cumplimiento</v>
          </cell>
          <cell r="E144">
            <v>0.21885362387494078</v>
          </cell>
          <cell r="F144">
            <v>0.7439613526570048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</row>
        <row r="145">
          <cell r="C145" t="str">
            <v xml:space="preserve"> M $</v>
          </cell>
          <cell r="D145" t="str">
            <v>Previsto</v>
          </cell>
          <cell r="E145">
            <v>52800.000000000007</v>
          </cell>
          <cell r="F145">
            <v>22000.000000000004</v>
          </cell>
          <cell r="G145">
            <v>44000.000000000007</v>
          </cell>
          <cell r="H145">
            <v>52800.000000000007</v>
          </cell>
          <cell r="I145">
            <v>52800.000000000007</v>
          </cell>
          <cell r="J145">
            <v>52800.000000000007</v>
          </cell>
          <cell r="K145">
            <v>52800.000000000007</v>
          </cell>
          <cell r="L145">
            <v>52800.000000000007</v>
          </cell>
          <cell r="M145">
            <v>52800.000000000007</v>
          </cell>
          <cell r="N145">
            <v>52800.000000000007</v>
          </cell>
          <cell r="O145">
            <v>52800.000000000007</v>
          </cell>
          <cell r="P145">
            <v>52800.000000000007</v>
          </cell>
          <cell r="Q145">
            <v>52800.000000000007</v>
          </cell>
        </row>
        <row r="146">
          <cell r="C146" t="str">
            <v>M $</v>
          </cell>
          <cell r="D146" t="str">
            <v>Real</v>
          </cell>
          <cell r="E146">
            <v>18147</v>
          </cell>
          <cell r="F146">
            <v>18147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</row>
        <row r="147">
          <cell r="D147" t="str">
            <v>Cumplimiento</v>
          </cell>
          <cell r="E147">
            <v>0.34369318181818176</v>
          </cell>
          <cell r="F147">
            <v>0.82486363636363624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</row>
        <row r="148">
          <cell r="B148" t="str">
            <v xml:space="preserve"> TOTALCREDITOS  DESEMBOLSADOS  POR AHORRO VOLUNTARIO</v>
          </cell>
          <cell r="C148" t="str">
            <v>No.</v>
          </cell>
          <cell r="D148" t="str">
            <v>Previsto</v>
          </cell>
          <cell r="E148">
            <v>18282</v>
          </cell>
          <cell r="F148">
            <v>1615</v>
          </cell>
          <cell r="G148">
            <v>3729</v>
          </cell>
          <cell r="H148">
            <v>5679</v>
          </cell>
          <cell r="I148">
            <v>7140</v>
          </cell>
          <cell r="J148">
            <v>8531</v>
          </cell>
          <cell r="K148">
            <v>9958</v>
          </cell>
          <cell r="L148">
            <v>11485</v>
          </cell>
          <cell r="M148">
            <v>12989</v>
          </cell>
          <cell r="N148">
            <v>14118</v>
          </cell>
          <cell r="O148">
            <v>15600</v>
          </cell>
          <cell r="P148">
            <v>17055</v>
          </cell>
          <cell r="Q148">
            <v>18282</v>
          </cell>
        </row>
        <row r="149">
          <cell r="D149" t="str">
            <v>Real</v>
          </cell>
          <cell r="E149">
            <v>7742</v>
          </cell>
          <cell r="F149">
            <v>560</v>
          </cell>
          <cell r="G149">
            <v>1199</v>
          </cell>
          <cell r="H149">
            <v>1761</v>
          </cell>
          <cell r="I149">
            <v>2662</v>
          </cell>
          <cell r="J149">
            <v>3424</v>
          </cell>
          <cell r="K149">
            <v>4045</v>
          </cell>
          <cell r="L149">
            <v>4763</v>
          </cell>
          <cell r="M149">
            <v>5420</v>
          </cell>
          <cell r="N149">
            <v>6052</v>
          </cell>
          <cell r="O149">
            <v>6659</v>
          </cell>
          <cell r="P149">
            <v>7222</v>
          </cell>
          <cell r="Q149">
            <v>7742</v>
          </cell>
        </row>
        <row r="150">
          <cell r="D150" t="str">
            <v>Cumplimiento</v>
          </cell>
          <cell r="E150">
            <v>0.42347664369325017</v>
          </cell>
          <cell r="F150">
            <v>0.34674922600619196</v>
          </cell>
          <cell r="G150">
            <v>0.32153392330383479</v>
          </cell>
          <cell r="H150">
            <v>0.31008980454305335</v>
          </cell>
          <cell r="I150">
            <v>0.37282913165266107</v>
          </cell>
          <cell r="J150">
            <v>0.40135974680576719</v>
          </cell>
          <cell r="K150">
            <v>0.40620606547499499</v>
          </cell>
          <cell r="L150">
            <v>0.41471484545058773</v>
          </cell>
          <cell r="M150">
            <v>0.41727615674801755</v>
          </cell>
          <cell r="N150">
            <v>0.42867261651792038</v>
          </cell>
          <cell r="O150">
            <v>0.42685897435897435</v>
          </cell>
          <cell r="P150">
            <v>0.42345353268836117</v>
          </cell>
          <cell r="Q150">
            <v>0.42347664369325017</v>
          </cell>
        </row>
        <row r="151">
          <cell r="C151" t="str">
            <v xml:space="preserve"> M $</v>
          </cell>
          <cell r="D151" t="str">
            <v>Previsto</v>
          </cell>
          <cell r="E151">
            <v>625800</v>
          </cell>
          <cell r="F151">
            <v>59183</v>
          </cell>
          <cell r="G151">
            <v>136342</v>
          </cell>
          <cell r="H151">
            <v>195395</v>
          </cell>
          <cell r="I151">
            <v>240643</v>
          </cell>
          <cell r="J151">
            <v>291543</v>
          </cell>
          <cell r="K151">
            <v>342514</v>
          </cell>
          <cell r="L151">
            <v>394754</v>
          </cell>
          <cell r="M151">
            <v>446078</v>
          </cell>
          <cell r="N151">
            <v>486622</v>
          </cell>
          <cell r="O151">
            <v>523427</v>
          </cell>
          <cell r="P151">
            <v>578687</v>
          </cell>
          <cell r="Q151">
            <v>625800</v>
          </cell>
        </row>
        <row r="152">
          <cell r="C152" t="str">
            <v>M $</v>
          </cell>
          <cell r="D152" t="str">
            <v>Real</v>
          </cell>
          <cell r="E152">
            <v>324140.91853200004</v>
          </cell>
          <cell r="F152">
            <v>22007</v>
          </cell>
          <cell r="G152">
            <v>47789</v>
          </cell>
          <cell r="H152">
            <v>68777</v>
          </cell>
          <cell r="I152">
            <v>102602</v>
          </cell>
          <cell r="J152">
            <v>135607</v>
          </cell>
          <cell r="K152">
            <v>162080.91853200001</v>
          </cell>
          <cell r="L152">
            <v>193510.91853200001</v>
          </cell>
          <cell r="M152">
            <v>220935.91853200001</v>
          </cell>
          <cell r="N152">
            <v>247681.91853200001</v>
          </cell>
          <cell r="O152">
            <v>273920.91853200004</v>
          </cell>
          <cell r="P152">
            <v>300149.91853200004</v>
          </cell>
          <cell r="Q152">
            <v>324140.91853200004</v>
          </cell>
        </row>
        <row r="153">
          <cell r="D153" t="str">
            <v>Cumplimiento</v>
          </cell>
          <cell r="E153">
            <v>0.51796247767976999</v>
          </cell>
          <cell r="F153">
            <v>0.3718466451514793</v>
          </cell>
          <cell r="G153">
            <v>0.35050828064719602</v>
          </cell>
          <cell r="H153">
            <v>0.35198955961002071</v>
          </cell>
          <cell r="I153">
            <v>0.42636602768416287</v>
          </cell>
          <cell r="J153">
            <v>0.46513550316762881</v>
          </cell>
          <cell r="K153">
            <v>0.47320961634268965</v>
          </cell>
          <cell r="L153">
            <v>0.49020635264493839</v>
          </cell>
          <cell r="M153">
            <v>0.49528539522684378</v>
          </cell>
          <cell r="N153">
            <v>0.50898216383969486</v>
          </cell>
          <cell r="O153">
            <v>0.52332210323884709</v>
          </cell>
          <cell r="P153">
            <v>0.51867403023050462</v>
          </cell>
          <cell r="Q153">
            <v>0.51796247767976999</v>
          </cell>
        </row>
        <row r="154">
          <cell r="B154" t="str">
            <v xml:space="preserve"> TOTAL CREDITOS DESEMBOLSADOS </v>
          </cell>
        </row>
        <row r="156">
          <cell r="B156" t="str">
            <v xml:space="preserve">TOTAL DESEMBOLSADOS </v>
          </cell>
          <cell r="C156" t="str">
            <v>No.</v>
          </cell>
          <cell r="D156" t="str">
            <v>Previsto</v>
          </cell>
          <cell r="E156">
            <v>35906</v>
          </cell>
          <cell r="F156">
            <v>3295</v>
          </cell>
          <cell r="G156">
            <v>6818</v>
          </cell>
          <cell r="H156">
            <v>10370</v>
          </cell>
          <cell r="I156">
            <v>13240</v>
          </cell>
          <cell r="J156">
            <v>15993</v>
          </cell>
          <cell r="K156">
            <v>17086</v>
          </cell>
          <cell r="L156">
            <v>19821</v>
          </cell>
          <cell r="M156">
            <v>22687</v>
          </cell>
          <cell r="N156">
            <v>25168</v>
          </cell>
          <cell r="O156">
            <v>28223</v>
          </cell>
          <cell r="P156">
            <v>31543</v>
          </cell>
          <cell r="Q156">
            <v>34413</v>
          </cell>
        </row>
        <row r="157">
          <cell r="C157" t="str">
            <v>No.</v>
          </cell>
          <cell r="D157" t="str">
            <v>Real</v>
          </cell>
          <cell r="E157">
            <v>21592</v>
          </cell>
          <cell r="F157">
            <v>1342</v>
          </cell>
          <cell r="G157">
            <v>3242</v>
          </cell>
          <cell r="H157">
            <v>4680</v>
          </cell>
          <cell r="I157">
            <v>6937</v>
          </cell>
          <cell r="J157">
            <v>9005</v>
          </cell>
          <cell r="K157">
            <v>10666</v>
          </cell>
          <cell r="L157">
            <v>12844</v>
          </cell>
          <cell r="M157">
            <v>14738</v>
          </cell>
          <cell r="N157">
            <v>16561</v>
          </cell>
          <cell r="O157">
            <v>18394</v>
          </cell>
          <cell r="P157">
            <v>20042</v>
          </cell>
          <cell r="Q157">
            <v>21592</v>
          </cell>
        </row>
        <row r="158">
          <cell r="D158" t="str">
            <v>Cumplimiento</v>
          </cell>
          <cell r="E158">
            <v>0.60134796412855795</v>
          </cell>
          <cell r="F158">
            <v>0.4072837632776935</v>
          </cell>
          <cell r="G158">
            <v>0.47550601349369315</v>
          </cell>
          <cell r="H158">
            <v>0.45130183220829317</v>
          </cell>
          <cell r="I158">
            <v>0.52394259818731115</v>
          </cell>
          <cell r="J158">
            <v>0.56305883824173075</v>
          </cell>
          <cell r="K158">
            <v>0.62425377502048462</v>
          </cell>
          <cell r="L158">
            <v>0.64799959638766969</v>
          </cell>
          <cell r="M158">
            <v>0.64962313219024115</v>
          </cell>
          <cell r="N158">
            <v>0.65801811824539103</v>
          </cell>
          <cell r="O158">
            <v>0.6517379442298834</v>
          </cell>
          <cell r="P158">
            <v>0.6353866150968519</v>
          </cell>
          <cell r="Q158">
            <v>0.62743730566936917</v>
          </cell>
        </row>
        <row r="159">
          <cell r="C159" t="str">
            <v>M $</v>
          </cell>
          <cell r="D159" t="str">
            <v>Previsto</v>
          </cell>
          <cell r="E159">
            <v>1420000</v>
          </cell>
          <cell r="F159">
            <v>132760</v>
          </cell>
          <cell r="G159">
            <v>269046</v>
          </cell>
          <cell r="H159">
            <v>397104</v>
          </cell>
          <cell r="I159">
            <v>503054</v>
          </cell>
          <cell r="J159">
            <v>540885</v>
          </cell>
          <cell r="K159">
            <v>648003</v>
          </cell>
          <cell r="L159">
            <v>755347</v>
          </cell>
          <cell r="M159">
            <v>868407</v>
          </cell>
          <cell r="N159">
            <v>966377</v>
          </cell>
          <cell r="O159">
            <v>1077695</v>
          </cell>
          <cell r="P159">
            <v>1223432</v>
          </cell>
          <cell r="Q159">
            <v>1352800</v>
          </cell>
        </row>
        <row r="160">
          <cell r="C160" t="str">
            <v>M $</v>
          </cell>
          <cell r="D160" t="str">
            <v>Real</v>
          </cell>
          <cell r="E160">
            <v>1154106.1746410001</v>
          </cell>
          <cell r="F160">
            <v>68134</v>
          </cell>
          <cell r="G160">
            <v>162146</v>
          </cell>
          <cell r="H160">
            <v>232790.213957</v>
          </cell>
          <cell r="I160">
            <v>341610.213957</v>
          </cell>
          <cell r="J160">
            <v>454780.04401800002</v>
          </cell>
          <cell r="K160">
            <v>546753.41136100003</v>
          </cell>
          <cell r="L160">
            <v>662982.40641300008</v>
          </cell>
          <cell r="M160">
            <v>764508.17464100011</v>
          </cell>
          <cell r="N160">
            <v>866402.17464100011</v>
          </cell>
          <cell r="O160">
            <v>971025.17464100011</v>
          </cell>
          <cell r="P160">
            <v>1065807.1746410001</v>
          </cell>
          <cell r="Q160">
            <v>1154106.1746410001</v>
          </cell>
        </row>
        <row r="161">
          <cell r="D161" t="str">
            <v>Cumplimiento</v>
          </cell>
          <cell r="E161">
            <v>0.81275082721197189</v>
          </cell>
          <cell r="F161">
            <v>0.51321181078638145</v>
          </cell>
          <cell r="G161">
            <v>0.60267017536034728</v>
          </cell>
          <cell r="H161">
            <v>0.58621976599832792</v>
          </cell>
          <cell r="I161">
            <v>0.67907265215463941</v>
          </cell>
          <cell r="J161">
            <v>0.8408072769960343</v>
          </cell>
          <cell r="K161">
            <v>0.84375135818969982</v>
          </cell>
          <cell r="L161">
            <v>0.87771899062682457</v>
          </cell>
          <cell r="M161">
            <v>0.88035699233308817</v>
          </cell>
          <cell r="N161">
            <v>0.89654676657350096</v>
          </cell>
          <cell r="O161">
            <v>0.9010203950477641</v>
          </cell>
          <cell r="P161">
            <v>0.87116176022942027</v>
          </cell>
          <cell r="Q161">
            <v>0.853124020284595</v>
          </cell>
        </row>
        <row r="162">
          <cell r="B162" t="str">
            <v>CREDITOS DESEMBOLSADOS POR CREDITO CONSTRUCTOR</v>
          </cell>
          <cell r="F162">
            <v>8734910</v>
          </cell>
        </row>
        <row r="163">
          <cell r="B163" t="str">
            <v>CREDITOS DESEMBOLSADOS POR CREDITO CONSTRUCTOR</v>
          </cell>
        </row>
        <row r="164">
          <cell r="B164" t="str">
            <v>DESEMBOLSOS CREDITO CONSTRUCTOR</v>
          </cell>
          <cell r="C164" t="str">
            <v>No.</v>
          </cell>
          <cell r="D164" t="str">
            <v>Previsto</v>
          </cell>
          <cell r="E164">
            <v>50</v>
          </cell>
          <cell r="F164">
            <v>0</v>
          </cell>
          <cell r="G164">
            <v>0</v>
          </cell>
          <cell r="H164">
            <v>5</v>
          </cell>
          <cell r="I164">
            <v>10</v>
          </cell>
          <cell r="J164">
            <v>15</v>
          </cell>
          <cell r="K164">
            <v>20</v>
          </cell>
          <cell r="L164">
            <v>25</v>
          </cell>
          <cell r="M164">
            <v>30</v>
          </cell>
          <cell r="N164">
            <v>35</v>
          </cell>
          <cell r="O164">
            <v>40</v>
          </cell>
          <cell r="P164">
            <v>45</v>
          </cell>
          <cell r="Q164">
            <v>50</v>
          </cell>
        </row>
        <row r="165">
          <cell r="D165" t="str">
            <v>Real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</row>
        <row r="166">
          <cell r="D166" t="str">
            <v>Cumplimiento</v>
          </cell>
          <cell r="E166">
            <v>0</v>
          </cell>
          <cell r="F166" t="e">
            <v>#DIV/0!</v>
          </cell>
          <cell r="G166" t="e">
            <v>#DIV/0!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</row>
        <row r="167">
          <cell r="C167" t="str">
            <v xml:space="preserve"> M $</v>
          </cell>
          <cell r="D167" t="str">
            <v>Previsto</v>
          </cell>
          <cell r="E167">
            <v>200000</v>
          </cell>
          <cell r="F167">
            <v>0</v>
          </cell>
          <cell r="G167">
            <v>0</v>
          </cell>
          <cell r="H167">
            <v>20000</v>
          </cell>
          <cell r="I167">
            <v>40000</v>
          </cell>
          <cell r="J167">
            <v>60000</v>
          </cell>
          <cell r="K167">
            <v>80000</v>
          </cell>
          <cell r="L167">
            <v>100000</v>
          </cell>
          <cell r="M167">
            <v>120000</v>
          </cell>
          <cell r="N167">
            <v>140000</v>
          </cell>
          <cell r="O167">
            <v>160000</v>
          </cell>
          <cell r="P167">
            <v>180000</v>
          </cell>
          <cell r="Q167">
            <v>200000</v>
          </cell>
        </row>
        <row r="168">
          <cell r="C168" t="str">
            <v>M $</v>
          </cell>
          <cell r="D168" t="str">
            <v>Real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</row>
        <row r="169">
          <cell r="D169" t="str">
            <v>Cumplimiento</v>
          </cell>
          <cell r="E169">
            <v>0</v>
          </cell>
          <cell r="F169" t="e">
            <v>#DIV/0!</v>
          </cell>
          <cell r="G169" t="e">
            <v>#DIV/0!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</row>
        <row r="170">
          <cell r="B170" t="str">
            <v xml:space="preserve">APROBACIÓN CREDITOS EDUCATIVOS </v>
          </cell>
        </row>
        <row r="172">
          <cell r="B172" t="str">
            <v>CREDITOS EDUCATIVOS APROBADOS</v>
          </cell>
          <cell r="C172" t="str">
            <v>No.</v>
          </cell>
          <cell r="D172" t="str">
            <v>Previsto</v>
          </cell>
          <cell r="E172">
            <v>3100</v>
          </cell>
          <cell r="F172">
            <v>533</v>
          </cell>
          <cell r="G172">
            <v>752</v>
          </cell>
          <cell r="H172">
            <v>875</v>
          </cell>
          <cell r="I172">
            <v>923</v>
          </cell>
          <cell r="J172">
            <v>1077</v>
          </cell>
          <cell r="K172">
            <v>1550</v>
          </cell>
          <cell r="L172">
            <v>1995</v>
          </cell>
          <cell r="M172">
            <v>2231</v>
          </cell>
          <cell r="N172">
            <v>2322</v>
          </cell>
          <cell r="O172">
            <v>2464</v>
          </cell>
          <cell r="P172">
            <v>2712</v>
          </cell>
          <cell r="Q172">
            <v>3100</v>
          </cell>
        </row>
        <row r="173">
          <cell r="D173" t="str">
            <v>Real</v>
          </cell>
          <cell r="E173">
            <v>2100</v>
          </cell>
          <cell r="F173">
            <v>700</v>
          </cell>
          <cell r="G173">
            <v>0</v>
          </cell>
          <cell r="H173">
            <v>0</v>
          </cell>
          <cell r="I173">
            <v>0</v>
          </cell>
          <cell r="J173">
            <v>700</v>
          </cell>
          <cell r="K173">
            <v>0</v>
          </cell>
          <cell r="L173">
            <v>700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</row>
        <row r="174">
          <cell r="D174" t="str">
            <v>Cumplimiento</v>
          </cell>
          <cell r="E174">
            <v>0.67741935483870963</v>
          </cell>
          <cell r="F174">
            <v>1.3133208255159474</v>
          </cell>
          <cell r="G174">
            <v>0</v>
          </cell>
          <cell r="H174">
            <v>0</v>
          </cell>
          <cell r="I174">
            <v>0</v>
          </cell>
          <cell r="J174">
            <v>0.64995357474466109</v>
          </cell>
          <cell r="K174">
            <v>0</v>
          </cell>
          <cell r="L174">
            <v>0.35087719298245612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</row>
        <row r="175">
          <cell r="C175" t="str">
            <v>$MM</v>
          </cell>
          <cell r="D175" t="str">
            <v>Previsto</v>
          </cell>
          <cell r="E175">
            <v>9300.3150879999994</v>
          </cell>
          <cell r="F175">
            <v>1598.4916559999999</v>
          </cell>
          <cell r="G175">
            <v>2256.6941019999999</v>
          </cell>
          <cell r="H175">
            <v>2624.2617019999998</v>
          </cell>
          <cell r="I175">
            <v>2769.5791249999997</v>
          </cell>
          <cell r="J175">
            <v>3231.1756459999997</v>
          </cell>
          <cell r="K175">
            <v>4650.1575439999997</v>
          </cell>
          <cell r="L175">
            <v>5983.6586040000002</v>
          </cell>
          <cell r="M175">
            <v>6693.1495530000002</v>
          </cell>
          <cell r="N175">
            <v>6966.6882320000004</v>
          </cell>
          <cell r="O175">
            <v>7394.0924180000002</v>
          </cell>
          <cell r="P175">
            <v>8137.7757019999999</v>
          </cell>
          <cell r="Q175">
            <v>9300.3150879999994</v>
          </cell>
        </row>
        <row r="176">
          <cell r="C176" t="str">
            <v>M $</v>
          </cell>
          <cell r="D176" t="str">
            <v>Real</v>
          </cell>
          <cell r="E176">
            <v>6000</v>
          </cell>
          <cell r="F176">
            <v>2000</v>
          </cell>
          <cell r="G176">
            <v>0</v>
          </cell>
          <cell r="H176">
            <v>0</v>
          </cell>
          <cell r="I176">
            <v>0</v>
          </cell>
          <cell r="J176">
            <v>2000</v>
          </cell>
          <cell r="K176">
            <v>0</v>
          </cell>
          <cell r="L176">
            <v>2000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</row>
        <row r="177">
          <cell r="D177" t="str">
            <v>Cumplimiento</v>
          </cell>
          <cell r="E177">
            <v>0.64513943272112073</v>
          </cell>
          <cell r="F177">
            <v>1.2511795056877044</v>
          </cell>
          <cell r="G177">
            <v>0</v>
          </cell>
          <cell r="H177">
            <v>0</v>
          </cell>
          <cell r="I177">
            <v>0</v>
          </cell>
          <cell r="J177">
            <v>0.61896975562931067</v>
          </cell>
          <cell r="K177">
            <v>0</v>
          </cell>
          <cell r="L177">
            <v>0.33424366802327682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</row>
        <row r="178">
          <cell r="B178" t="str">
            <v>DESEMBOLSO CREDITOS EDUCATIVOS</v>
          </cell>
        </row>
        <row r="179">
          <cell r="B179" t="str">
            <v xml:space="preserve">DESEMBOLSOSCREDITOS EDUCATIVOS </v>
          </cell>
        </row>
        <row r="180">
          <cell r="B180" t="str">
            <v>CREDITOS DESEMBOLSADOS  - VIGENCIA</v>
          </cell>
          <cell r="C180" t="str">
            <v>No.</v>
          </cell>
          <cell r="D180" t="str">
            <v>Previsto</v>
          </cell>
          <cell r="E180">
            <v>5330.9991505036214</v>
          </cell>
          <cell r="F180">
            <v>423.04804418444098</v>
          </cell>
          <cell r="G180">
            <v>744.16345437882001</v>
          </cell>
          <cell r="H180">
            <v>1043.16345437882</v>
          </cell>
          <cell r="I180">
            <v>1316.902775081116</v>
          </cell>
          <cell r="J180">
            <v>1648.013185597076</v>
          </cell>
          <cell r="K180">
            <v>2261.483339247296</v>
          </cell>
          <cell r="L180">
            <v>2874.0590733590452</v>
          </cell>
          <cell r="M180">
            <v>3230.6248623075621</v>
          </cell>
          <cell r="N180">
            <v>3662.3108659635373</v>
          </cell>
          <cell r="O180">
            <v>4079.2531220303981</v>
          </cell>
          <cell r="P180">
            <v>4590.6585106044558</v>
          </cell>
          <cell r="Q180">
            <v>5330.9991505036214</v>
          </cell>
        </row>
        <row r="181">
          <cell r="C181" t="str">
            <v>No.</v>
          </cell>
          <cell r="D181" t="str">
            <v>Real</v>
          </cell>
          <cell r="E181">
            <v>1934.61819627777</v>
          </cell>
          <cell r="F181">
            <v>220</v>
          </cell>
          <cell r="G181">
            <v>297</v>
          </cell>
          <cell r="H181">
            <v>333</v>
          </cell>
          <cell r="I181">
            <v>356</v>
          </cell>
          <cell r="J181">
            <v>437.83738874591438</v>
          </cell>
          <cell r="K181">
            <v>742.83738874591438</v>
          </cell>
          <cell r="L181">
            <v>1254.8373887459143</v>
          </cell>
          <cell r="M181">
            <v>1341.8373887459143</v>
          </cell>
          <cell r="N181">
            <v>1370.9527802494349</v>
          </cell>
          <cell r="O181">
            <v>1401.736901249765</v>
          </cell>
          <cell r="P181">
            <v>1475.6385915585086</v>
          </cell>
          <cell r="Q181">
            <v>1934.61819627777</v>
          </cell>
        </row>
        <row r="182">
          <cell r="D182" t="str">
            <v>Cumplimiento</v>
          </cell>
          <cell r="E182">
            <v>0.36289973824043958</v>
          </cell>
          <cell r="F182">
            <v>0.52003549720722531</v>
          </cell>
          <cell r="G182">
            <v>0.39910586612710858</v>
          </cell>
          <cell r="H182">
            <v>0.31922130573323609</v>
          </cell>
          <cell r="I182">
            <v>0.27033127026258397</v>
          </cell>
          <cell r="J182">
            <v>0.26567590148696879</v>
          </cell>
          <cell r="K182">
            <v>0.32847351817907167</v>
          </cell>
          <cell r="L182">
            <v>0.43660807127368056</v>
          </cell>
          <cell r="M182">
            <v>0.41534918040204466</v>
          </cell>
          <cell r="N182">
            <v>0.37434090944891524</v>
          </cell>
          <cell r="O182">
            <v>0.34362586956900276</v>
          </cell>
          <cell r="P182">
            <v>0.32144377285955211</v>
          </cell>
          <cell r="Q182">
            <v>0.36289973824043958</v>
          </cell>
        </row>
        <row r="183">
          <cell r="C183" t="str">
            <v>M $</v>
          </cell>
          <cell r="D183" t="str">
            <v>Previsto</v>
          </cell>
          <cell r="E183">
            <v>15975</v>
          </cell>
          <cell r="F183">
            <v>1257.8905901338062</v>
          </cell>
          <cell r="G183">
            <v>2158.669915631991</v>
          </cell>
          <cell r="H183">
            <v>2960.4273216758388</v>
          </cell>
          <cell r="I183">
            <v>3695.2290346102427</v>
          </cell>
          <cell r="J183">
            <v>4631.0248907831956</v>
          </cell>
          <cell r="K183">
            <v>6566.5514000138064</v>
          </cell>
          <cell r="L183">
            <v>8488.4341816964679</v>
          </cell>
          <cell r="M183">
            <v>9513.4105292193781</v>
          </cell>
          <cell r="N183">
            <v>10801.563386793967</v>
          </cell>
          <cell r="O183">
            <v>12038.062930401116</v>
          </cell>
          <cell r="P183">
            <v>13605.505052362281</v>
          </cell>
          <cell r="Q183">
            <v>15975</v>
          </cell>
        </row>
        <row r="184">
          <cell r="C184" t="str">
            <v>M $</v>
          </cell>
          <cell r="D184" t="str">
            <v>Real</v>
          </cell>
          <cell r="E184">
            <v>6859.6031910000002</v>
          </cell>
          <cell r="F184">
            <v>641.22844599999996</v>
          </cell>
          <cell r="G184">
            <v>905.61607600000002</v>
          </cell>
          <cell r="H184">
            <v>1053.4785360000001</v>
          </cell>
          <cell r="I184">
            <v>1140.741174</v>
          </cell>
          <cell r="J184">
            <v>1451.2344969999999</v>
          </cell>
          <cell r="K184">
            <v>2699.307092</v>
          </cell>
          <cell r="L184">
            <v>4325.5549069999997</v>
          </cell>
          <cell r="M184">
            <v>4610.5763639999996</v>
          </cell>
          <cell r="N184">
            <v>4721.0409669999999</v>
          </cell>
          <cell r="O184">
            <v>4837.8367760000001</v>
          </cell>
          <cell r="P184">
            <v>5118.2218389999998</v>
          </cell>
          <cell r="Q184">
            <v>6859.6031910000002</v>
          </cell>
        </row>
        <row r="185">
          <cell r="D185" t="str">
            <v>Cumplimiento</v>
          </cell>
          <cell r="E185">
            <v>0.42939613089201878</v>
          </cell>
          <cell r="F185">
            <v>0.50976488021250743</v>
          </cell>
          <cell r="G185">
            <v>0.4195250368951679</v>
          </cell>
          <cell r="H185">
            <v>0.35585353786143514</v>
          </cell>
          <cell r="I185">
            <v>0.30870648701760933</v>
          </cell>
          <cell r="J185">
            <v>0.31337220836111035</v>
          </cell>
          <cell r="K185">
            <v>0.41106920932566288</v>
          </cell>
          <cell r="L185">
            <v>0.50958219318318487</v>
          </cell>
          <cell r="M185">
            <v>0.48463969360295439</v>
          </cell>
          <cell r="N185">
            <v>0.43707015345315314</v>
          </cell>
          <cell r="O185">
            <v>0.40187834238533926</v>
          </cell>
          <cell r="P185">
            <v>0.376187566672605</v>
          </cell>
          <cell r="Q185">
            <v>0.42939613089201878</v>
          </cell>
        </row>
        <row r="186">
          <cell r="B186" t="str">
            <v>CREDITOS DESEMBOLSADOS  -  CXP</v>
          </cell>
          <cell r="C186" t="str">
            <v>No.</v>
          </cell>
          <cell r="D186" t="str">
            <v>Previsto</v>
          </cell>
          <cell r="E186">
            <v>1597</v>
          </cell>
          <cell r="F186">
            <v>134</v>
          </cell>
          <cell r="G186">
            <v>267</v>
          </cell>
          <cell r="H186">
            <v>400</v>
          </cell>
          <cell r="I186">
            <v>533</v>
          </cell>
          <cell r="J186">
            <v>666</v>
          </cell>
          <cell r="K186">
            <v>799</v>
          </cell>
          <cell r="L186">
            <v>932</v>
          </cell>
          <cell r="M186">
            <v>1065</v>
          </cell>
          <cell r="N186">
            <v>1198</v>
          </cell>
          <cell r="O186">
            <v>1331</v>
          </cell>
          <cell r="P186">
            <v>1464</v>
          </cell>
          <cell r="Q186">
            <v>1597</v>
          </cell>
        </row>
        <row r="187">
          <cell r="C187" t="str">
            <v>No.</v>
          </cell>
          <cell r="D187" t="str">
            <v>Real</v>
          </cell>
          <cell r="E187">
            <v>162.28653230350449</v>
          </cell>
          <cell r="F187">
            <v>154</v>
          </cell>
          <cell r="G187">
            <v>160</v>
          </cell>
          <cell r="H187">
            <v>0</v>
          </cell>
          <cell r="I187">
            <v>0</v>
          </cell>
          <cell r="J187">
            <v>2.2865323035044769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</row>
        <row r="188">
          <cell r="D188" t="str">
            <v>Cumplimiento</v>
          </cell>
          <cell r="E188">
            <v>0.10161961947620819</v>
          </cell>
          <cell r="F188">
            <v>1.1492537313432836</v>
          </cell>
          <cell r="G188">
            <v>0.59925093632958804</v>
          </cell>
          <cell r="H188">
            <v>0</v>
          </cell>
          <cell r="I188">
            <v>0</v>
          </cell>
          <cell r="J188">
            <v>3.4332316869436592E-3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</row>
        <row r="189">
          <cell r="C189" t="str">
            <v>M $</v>
          </cell>
          <cell r="D189" t="str">
            <v>Previsto</v>
          </cell>
          <cell r="E189">
            <v>1200</v>
          </cell>
          <cell r="F189">
            <v>400</v>
          </cell>
          <cell r="G189">
            <v>800</v>
          </cell>
          <cell r="H189">
            <v>1200</v>
          </cell>
          <cell r="I189">
            <v>1200</v>
          </cell>
          <cell r="J189">
            <v>1200</v>
          </cell>
          <cell r="K189">
            <v>1200</v>
          </cell>
          <cell r="L189">
            <v>1200</v>
          </cell>
          <cell r="M189">
            <v>1200</v>
          </cell>
          <cell r="N189">
            <v>1200</v>
          </cell>
          <cell r="O189">
            <v>1200</v>
          </cell>
          <cell r="P189">
            <v>1200</v>
          </cell>
          <cell r="Q189">
            <v>1200</v>
          </cell>
        </row>
        <row r="190">
          <cell r="C190" t="str">
            <v>M $</v>
          </cell>
          <cell r="D190" t="str">
            <v>Real</v>
          </cell>
          <cell r="E190">
            <v>476.796967</v>
          </cell>
          <cell r="F190">
            <v>448.17050999999998</v>
          </cell>
          <cell r="G190">
            <v>468.89796699999999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</row>
        <row r="191">
          <cell r="D191" t="str">
            <v>Cumplimiento</v>
          </cell>
          <cell r="E191">
            <v>0.39733080583333336</v>
          </cell>
          <cell r="F191">
            <v>1.120426275</v>
          </cell>
          <cell r="G191">
            <v>0.58612245875000002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</row>
        <row r="192">
          <cell r="B192" t="str">
            <v>CREDITOS DESEMBOLSADOS  - VIGENCIA - CXP</v>
          </cell>
          <cell r="C192" t="str">
            <v>No.</v>
          </cell>
          <cell r="D192" t="str">
            <v>Previsto</v>
          </cell>
          <cell r="E192">
            <v>6927.9991505036214</v>
          </cell>
          <cell r="F192">
            <v>557.04804418444098</v>
          </cell>
          <cell r="G192">
            <v>1011.16345437882</v>
          </cell>
          <cell r="H192">
            <v>1443.16345437882</v>
          </cell>
          <cell r="I192">
            <v>1849.902775081116</v>
          </cell>
          <cell r="J192">
            <v>2314.0131855970758</v>
          </cell>
          <cell r="K192">
            <v>3060.483339247296</v>
          </cell>
          <cell r="L192">
            <v>3806.0590733590452</v>
          </cell>
          <cell r="M192">
            <v>4295.6248623075626</v>
          </cell>
          <cell r="N192">
            <v>4860.3108659635373</v>
          </cell>
          <cell r="O192">
            <v>5410.2531220303981</v>
          </cell>
          <cell r="P192">
            <v>6054.6585106044558</v>
          </cell>
          <cell r="Q192">
            <v>6927.9991505036214</v>
          </cell>
        </row>
        <row r="193">
          <cell r="C193" t="str">
            <v>No.</v>
          </cell>
          <cell r="D193" t="str">
            <v>Real</v>
          </cell>
          <cell r="E193">
            <v>2096.9047285812749</v>
          </cell>
          <cell r="F193">
            <v>374</v>
          </cell>
          <cell r="G193">
            <v>457</v>
          </cell>
          <cell r="H193">
            <v>493</v>
          </cell>
          <cell r="I193">
            <v>516</v>
          </cell>
          <cell r="J193">
            <v>600.12392104941887</v>
          </cell>
          <cell r="K193">
            <v>905.12392104941887</v>
          </cell>
          <cell r="L193">
            <v>1417.1239210494189</v>
          </cell>
          <cell r="M193">
            <v>1504.1239210494189</v>
          </cell>
          <cell r="N193">
            <v>1533.2393125529395</v>
          </cell>
          <cell r="O193">
            <v>1564.0234335532696</v>
          </cell>
          <cell r="P193">
            <v>1637.9251238620132</v>
          </cell>
          <cell r="Q193">
            <v>2096.9047285812749</v>
          </cell>
        </row>
        <row r="194">
          <cell r="D194" t="str">
            <v>Cumplimiento</v>
          </cell>
          <cell r="E194">
            <v>0.30267104297044312</v>
          </cell>
          <cell r="F194">
            <v>0.67139630756187885</v>
          </cell>
          <cell r="G194">
            <v>0.4519546251607216</v>
          </cell>
          <cell r="H194">
            <v>0.34161064604577429</v>
          </cell>
          <cell r="I194">
            <v>0.27893357799702423</v>
          </cell>
          <cell r="J194">
            <v>0.25934334548511712</v>
          </cell>
          <cell r="K194">
            <v>0.29574541688961703</v>
          </cell>
          <cell r="L194">
            <v>0.37233366422732195</v>
          </cell>
          <cell r="M194">
            <v>0.35015253176494093</v>
          </cell>
          <cell r="N194">
            <v>0.31546116181376826</v>
          </cell>
          <cell r="O194">
            <v>0.28908507573973025</v>
          </cell>
          <cell r="P194">
            <v>0.27052312215350588</v>
          </cell>
          <cell r="Q194">
            <v>0.30267104297044312</v>
          </cell>
        </row>
        <row r="195">
          <cell r="C195" t="str">
            <v>M $</v>
          </cell>
          <cell r="D195" t="str">
            <v>Previsto</v>
          </cell>
          <cell r="E195">
            <v>17175</v>
          </cell>
          <cell r="F195">
            <v>1657.8905901338062</v>
          </cell>
          <cell r="G195">
            <v>2958.669915631991</v>
          </cell>
          <cell r="H195">
            <v>4160.4273216758393</v>
          </cell>
          <cell r="I195">
            <v>4895.2290346102427</v>
          </cell>
          <cell r="J195">
            <v>5831.0248907831956</v>
          </cell>
          <cell r="K195">
            <v>7766.5514000138064</v>
          </cell>
          <cell r="L195">
            <v>9688.4341816964679</v>
          </cell>
          <cell r="M195">
            <v>10713.410529219378</v>
          </cell>
          <cell r="N195">
            <v>12001.563386793967</v>
          </cell>
          <cell r="O195">
            <v>13238.062930401116</v>
          </cell>
          <cell r="P195">
            <v>14805.505052362281</v>
          </cell>
          <cell r="Q195">
            <v>17175</v>
          </cell>
        </row>
        <row r="196">
          <cell r="C196" t="str">
            <v>M $</v>
          </cell>
          <cell r="D196" t="str">
            <v>Real</v>
          </cell>
          <cell r="E196">
            <v>7336.4001580000004</v>
          </cell>
          <cell r="F196">
            <v>1089.398956</v>
          </cell>
          <cell r="G196">
            <v>1374.5140430000001</v>
          </cell>
          <cell r="H196">
            <v>1522.3765030000002</v>
          </cell>
          <cell r="I196">
            <v>1609.6391410000001</v>
          </cell>
          <cell r="J196">
            <v>1928.0314640000001</v>
          </cell>
          <cell r="K196">
            <v>3176.1040590000002</v>
          </cell>
          <cell r="L196">
            <v>4802.351874</v>
          </cell>
          <cell r="M196">
            <v>5087.3733309999998</v>
          </cell>
          <cell r="N196">
            <v>5197.8379340000001</v>
          </cell>
          <cell r="O196">
            <v>5314.6337430000003</v>
          </cell>
          <cell r="P196">
            <v>5595.018806</v>
          </cell>
          <cell r="Q196">
            <v>7336.4001580000004</v>
          </cell>
        </row>
        <row r="197">
          <cell r="D197" t="str">
            <v>Cumplimiento</v>
          </cell>
          <cell r="E197">
            <v>0.42715575883551676</v>
          </cell>
          <cell r="F197">
            <v>0.65709942651407172</v>
          </cell>
          <cell r="G197">
            <v>0.46457160893069582</v>
          </cell>
          <cell r="H197">
            <v>0.36591830244658136</v>
          </cell>
          <cell r="I197">
            <v>0.32881794286222998</v>
          </cell>
          <cell r="J197">
            <v>0.33065052887144103</v>
          </cell>
          <cell r="K197">
            <v>0.40894650603797639</v>
          </cell>
          <cell r="L197">
            <v>0.49567884592462563</v>
          </cell>
          <cell r="M197">
            <v>0.47486029935330837</v>
          </cell>
          <cell r="N197">
            <v>0.4330967363568225</v>
          </cell>
          <cell r="O197">
            <v>0.40146611864149567</v>
          </cell>
          <cell r="P197">
            <v>0.37790124593603724</v>
          </cell>
          <cell r="Q197">
            <v>0.42715575883551676</v>
          </cell>
        </row>
        <row r="198">
          <cell r="B198" t="str">
            <v>RETIRO AHORRO VOLUNTARIO</v>
          </cell>
        </row>
        <row r="199">
          <cell r="B199" t="str">
            <v>RETIRO AHORRO VOLUNTARIO</v>
          </cell>
          <cell r="D199">
            <v>112553.37986384419</v>
          </cell>
        </row>
        <row r="200">
          <cell r="B200" t="str">
            <v>RETIRO AHORRO VOLUNTARIO</v>
          </cell>
          <cell r="C200" t="str">
            <v>No.</v>
          </cell>
          <cell r="D200" t="str">
            <v>Previsto</v>
          </cell>
          <cell r="E200">
            <v>189498.33315476507</v>
          </cell>
          <cell r="F200">
            <v>16062.000021945185</v>
          </cell>
          <cell r="G200">
            <v>32426.797236056416</v>
          </cell>
          <cell r="H200">
            <v>46998.781771702968</v>
          </cell>
          <cell r="I200">
            <v>62863.765399372023</v>
          </cell>
          <cell r="J200">
            <v>79546.773655648198</v>
          </cell>
          <cell r="K200">
            <v>93853.952794437559</v>
          </cell>
          <cell r="L200">
            <v>111239.75473237332</v>
          </cell>
          <cell r="M200">
            <v>127714.3586523702</v>
          </cell>
          <cell r="N200">
            <v>142116.74147461963</v>
          </cell>
          <cell r="O200">
            <v>158309.98444259944</v>
          </cell>
          <cell r="P200">
            <v>173898.12296544953</v>
          </cell>
          <cell r="Q200">
            <v>189498.33315476507</v>
          </cell>
        </row>
        <row r="201">
          <cell r="D201" t="str">
            <v>Real</v>
          </cell>
          <cell r="E201">
            <v>181518.01864615583</v>
          </cell>
          <cell r="F201">
            <v>16045</v>
          </cell>
          <cell r="G201">
            <v>30712.689862139923</v>
          </cell>
          <cell r="H201">
            <v>41082.689862139923</v>
          </cell>
          <cell r="I201">
            <v>59318.689862139923</v>
          </cell>
          <cell r="J201">
            <v>74483.021793306849</v>
          </cell>
          <cell r="K201">
            <v>88052.021793306849</v>
          </cell>
          <cell r="L201">
            <v>106834.02179330685</v>
          </cell>
          <cell r="M201">
            <v>121166.88867940677</v>
          </cell>
          <cell r="N201">
            <v>136713.25813016031</v>
          </cell>
          <cell r="O201">
            <v>154164.12803764187</v>
          </cell>
          <cell r="P201">
            <v>168003.02263012744</v>
          </cell>
          <cell r="Q201">
            <v>181518.01864615583</v>
          </cell>
        </row>
        <row r="202">
          <cell r="D202" t="str">
            <v>Cumplimiento</v>
          </cell>
          <cell r="E202">
            <v>0.95788715195667895</v>
          </cell>
          <cell r="F202">
            <v>0.99894159993014831</v>
          </cell>
          <cell r="G202">
            <v>0.9471391713021069</v>
          </cell>
          <cell r="H202">
            <v>0.874122441336873</v>
          </cell>
          <cell r="I202">
            <v>1.0597632136763482</v>
          </cell>
          <cell r="J202">
            <v>0.93634246079844874</v>
          </cell>
          <cell r="K202">
            <v>0.93818128242463783</v>
          </cell>
          <cell r="L202">
            <v>0.96039425878215912</v>
          </cell>
          <cell r="M202">
            <v>0.94873348586602391</v>
          </cell>
          <cell r="N202">
            <v>0.96197855869482962</v>
          </cell>
          <cell r="O202">
            <v>0.97381178186862383</v>
          </cell>
          <cell r="P202">
            <v>0.96610026471364885</v>
          </cell>
          <cell r="Q202">
            <v>0.95788715195667895</v>
          </cell>
        </row>
        <row r="203">
          <cell r="C203" t="str">
            <v>M $</v>
          </cell>
          <cell r="D203" t="str">
            <v>Previsto</v>
          </cell>
          <cell r="E203">
            <v>314489.46102599998</v>
          </cell>
          <cell r="F203">
            <v>26656.328031000001</v>
          </cell>
          <cell r="G203">
            <v>53815.175130000003</v>
          </cell>
          <cell r="H203">
            <v>77998.688970999996</v>
          </cell>
          <cell r="I203">
            <v>104328.050645</v>
          </cell>
          <cell r="J203">
            <v>132014.997477</v>
          </cell>
          <cell r="K203">
            <v>155759.043038</v>
          </cell>
          <cell r="L203">
            <v>184612.33894799999</v>
          </cell>
          <cell r="M203">
            <v>211953.420113</v>
          </cell>
          <cell r="N203">
            <v>235855.46471600002</v>
          </cell>
          <cell r="O203">
            <v>262729.602174</v>
          </cell>
          <cell r="P203">
            <v>288599.51459400001</v>
          </cell>
          <cell r="Q203">
            <v>314489.46102599998</v>
          </cell>
        </row>
        <row r="204">
          <cell r="C204" t="str">
            <v>M $</v>
          </cell>
          <cell r="D204" t="str">
            <v>Real</v>
          </cell>
          <cell r="E204">
            <v>294071.39851000003</v>
          </cell>
          <cell r="F204">
            <v>25993.245864</v>
          </cell>
          <cell r="G204">
            <v>49755.940877000001</v>
          </cell>
          <cell r="H204">
            <v>66556.365025999999</v>
          </cell>
          <cell r="I204">
            <v>96100.268815000003</v>
          </cell>
          <cell r="J204">
            <v>120667.55910700001</v>
          </cell>
          <cell r="K204">
            <v>142649.951325</v>
          </cell>
          <cell r="L204">
            <v>173078.041257</v>
          </cell>
          <cell r="M204">
            <v>196298.299367</v>
          </cell>
          <cell r="N204">
            <v>221484.51746199999</v>
          </cell>
          <cell r="O204">
            <v>249756.161001</v>
          </cell>
          <cell r="P204">
            <v>272176.149057</v>
          </cell>
          <cell r="Q204">
            <v>294071.39851000003</v>
          </cell>
        </row>
        <row r="205">
          <cell r="D205" t="str">
            <v>Cumplimiento</v>
          </cell>
          <cell r="E205">
            <v>0.93507552701643026</v>
          </cell>
          <cell r="F205">
            <v>0.97512477464154601</v>
          </cell>
          <cell r="G205">
            <v>0.92457082517720679</v>
          </cell>
          <cell r="H205">
            <v>0.85330107344170536</v>
          </cell>
          <cell r="I205">
            <v>1.0856166369923383</v>
          </cell>
          <cell r="J205">
            <v>0.91404432385057632</v>
          </cell>
          <cell r="K205">
            <v>0.91583736355004552</v>
          </cell>
          <cell r="L205">
            <v>0.93752152344351769</v>
          </cell>
          <cell r="M205">
            <v>0.92613886231392872</v>
          </cell>
          <cell r="N205">
            <v>0.93906883916679873</v>
          </cell>
          <cell r="O205">
            <v>0.95062055792096101</v>
          </cell>
          <cell r="P205">
            <v>0.94309288579329631</v>
          </cell>
          <cell r="Q205">
            <v>0.93507552701643026</v>
          </cell>
        </row>
        <row r="206">
          <cell r="B206" t="str">
            <v>CREDITOS HIPOTECARIOS APROBADOS VIS</v>
          </cell>
          <cell r="C206" t="str">
            <v>No.</v>
          </cell>
          <cell r="D206" t="str">
            <v>Previsto</v>
          </cell>
          <cell r="E206">
            <v>0</v>
          </cell>
        </row>
        <row r="207">
          <cell r="D207" t="str">
            <v>Real</v>
          </cell>
          <cell r="E207">
            <v>0</v>
          </cell>
        </row>
        <row r="208">
          <cell r="D208" t="str">
            <v>Cumplimiento</v>
          </cell>
          <cell r="E208" t="e">
            <v>#DIV/0!</v>
          </cell>
          <cell r="F208" t="e">
            <v>#DIV/0!</v>
          </cell>
          <cell r="G208" t="e">
            <v>#DIV/0!</v>
          </cell>
          <cell r="H208" t="e">
            <v>#DIV/0!</v>
          </cell>
          <cell r="I208" t="e">
            <v>#DIV/0!</v>
          </cell>
          <cell r="J208" t="e">
            <v>#DIV/0!</v>
          </cell>
          <cell r="K208" t="e">
            <v>#DIV/0!</v>
          </cell>
          <cell r="L208" t="e">
            <v>#DIV/0!</v>
          </cell>
          <cell r="M208" t="e">
            <v>#DIV/0!</v>
          </cell>
          <cell r="N208" t="e">
            <v>#DIV/0!</v>
          </cell>
          <cell r="O208" t="e">
            <v>#DIV/0!</v>
          </cell>
          <cell r="P208" t="e">
            <v>#DIV/0!</v>
          </cell>
          <cell r="Q208" t="e">
            <v>#DIV/0!</v>
          </cell>
        </row>
        <row r="209">
          <cell r="C209" t="str">
            <v>M $</v>
          </cell>
          <cell r="D209" t="str">
            <v>Previsto</v>
          </cell>
          <cell r="E209">
            <v>0</v>
          </cell>
        </row>
        <row r="210">
          <cell r="C210" t="str">
            <v>M $</v>
          </cell>
          <cell r="D210" t="str">
            <v>Real</v>
          </cell>
          <cell r="E210">
            <v>0</v>
          </cell>
        </row>
        <row r="211">
          <cell r="D211" t="str">
            <v>Cumplimiento</v>
          </cell>
          <cell r="E211" t="e">
            <v>#DIV/0!</v>
          </cell>
          <cell r="F211" t="e">
            <v>#DIV/0!</v>
          </cell>
          <cell r="G211" t="e">
            <v>#DIV/0!</v>
          </cell>
          <cell r="H211" t="e">
            <v>#DIV/0!</v>
          </cell>
          <cell r="I211" t="e">
            <v>#DIV/0!</v>
          </cell>
          <cell r="J211" t="e">
            <v>#DIV/0!</v>
          </cell>
          <cell r="K211" t="e">
            <v>#DIV/0!</v>
          </cell>
          <cell r="L211" t="e">
            <v>#DIV/0!</v>
          </cell>
          <cell r="M211" t="e">
            <v>#DIV/0!</v>
          </cell>
          <cell r="N211" t="e">
            <v>#DIV/0!</v>
          </cell>
          <cell r="O211" t="e">
            <v>#DIV/0!</v>
          </cell>
          <cell r="P211" t="e">
            <v>#DIV/0!</v>
          </cell>
          <cell r="Q211" t="e">
            <v>#DIV/0!</v>
          </cell>
        </row>
        <row r="212">
          <cell r="B212" t="str">
            <v>CREDITOS HIPOTECARIOS APROBADOS NO VIS</v>
          </cell>
          <cell r="C212" t="str">
            <v>No.</v>
          </cell>
          <cell r="D212" t="str">
            <v>Previsto</v>
          </cell>
          <cell r="E212">
            <v>0</v>
          </cell>
        </row>
        <row r="213">
          <cell r="D213" t="str">
            <v>Real</v>
          </cell>
          <cell r="E213">
            <v>0</v>
          </cell>
        </row>
        <row r="214">
          <cell r="D214" t="str">
            <v>Cumplimiento</v>
          </cell>
          <cell r="E214" t="e">
            <v>#DIV/0!</v>
          </cell>
          <cell r="F214" t="e">
            <v>#DIV/0!</v>
          </cell>
          <cell r="G214" t="e">
            <v>#DIV/0!</v>
          </cell>
          <cell r="H214" t="e">
            <v>#DIV/0!</v>
          </cell>
          <cell r="I214" t="e">
            <v>#DIV/0!</v>
          </cell>
          <cell r="J214" t="e">
            <v>#DIV/0!</v>
          </cell>
          <cell r="K214" t="e">
            <v>#DIV/0!</v>
          </cell>
          <cell r="L214" t="e">
            <v>#DIV/0!</v>
          </cell>
          <cell r="M214" t="e">
            <v>#DIV/0!</v>
          </cell>
          <cell r="N214" t="e">
            <v>#DIV/0!</v>
          </cell>
          <cell r="O214" t="e">
            <v>#DIV/0!</v>
          </cell>
          <cell r="P214" t="e">
            <v>#DIV/0!</v>
          </cell>
          <cell r="Q214" t="e">
            <v>#DIV/0!</v>
          </cell>
        </row>
        <row r="215">
          <cell r="C215" t="str">
            <v>M $</v>
          </cell>
          <cell r="D215" t="str">
            <v>Previsto</v>
          </cell>
        </row>
        <row r="216">
          <cell r="C216" t="str">
            <v>M $</v>
          </cell>
          <cell r="D216" t="str">
            <v>Real</v>
          </cell>
        </row>
        <row r="217">
          <cell r="D217" t="str">
            <v>Cumplimiento</v>
          </cell>
          <cell r="E217" t="e">
            <v>#DIV/0!</v>
          </cell>
          <cell r="F217" t="e">
            <v>#DIV/0!</v>
          </cell>
          <cell r="G217" t="e">
            <v>#DIV/0!</v>
          </cell>
          <cell r="H217" t="e">
            <v>#DIV/0!</v>
          </cell>
          <cell r="I217" t="e">
            <v>#DIV/0!</v>
          </cell>
          <cell r="J217" t="e">
            <v>#DIV/0!</v>
          </cell>
          <cell r="K217" t="e">
            <v>#DIV/0!</v>
          </cell>
          <cell r="L217" t="e">
            <v>#DIV/0!</v>
          </cell>
          <cell r="M217" t="e">
            <v>#DIV/0!</v>
          </cell>
          <cell r="N217" t="e">
            <v>#DIV/0!</v>
          </cell>
          <cell r="O217" t="e">
            <v>#DIV/0!</v>
          </cell>
          <cell r="P217" t="e">
            <v>#DIV/0!</v>
          </cell>
          <cell r="Q217" t="e">
            <v>#DIV/0!</v>
          </cell>
        </row>
        <row r="218">
          <cell r="B218" t="str">
            <v>CREDITO EDUCATIVO</v>
          </cell>
        </row>
        <row r="220">
          <cell r="B220" t="str">
            <v>SOLICITUDES RECIBIDAS</v>
          </cell>
          <cell r="C220" t="str">
            <v>No.</v>
          </cell>
          <cell r="D220" t="str">
            <v>Previsto</v>
          </cell>
          <cell r="E220">
            <v>0</v>
          </cell>
        </row>
        <row r="221">
          <cell r="D221" t="str">
            <v>Real</v>
          </cell>
          <cell r="E221">
            <v>0</v>
          </cell>
        </row>
        <row r="222">
          <cell r="D222" t="str">
            <v>Cumplimiento</v>
          </cell>
          <cell r="E222" t="e">
            <v>#DIV/0!</v>
          </cell>
        </row>
        <row r="223">
          <cell r="B223" t="str">
            <v>CREDITOS APROBADOS</v>
          </cell>
          <cell r="C223" t="str">
            <v>No.</v>
          </cell>
          <cell r="D223" t="str">
            <v>Previsto</v>
          </cell>
          <cell r="E223">
            <v>0</v>
          </cell>
        </row>
        <row r="224">
          <cell r="C224" t="str">
            <v>No.</v>
          </cell>
          <cell r="D224" t="str">
            <v>Real</v>
          </cell>
          <cell r="E224">
            <v>0</v>
          </cell>
        </row>
        <row r="225">
          <cell r="D225" t="str">
            <v>Cumplimiento</v>
          </cell>
          <cell r="E225" t="e">
            <v>#DIV/0!</v>
          </cell>
        </row>
        <row r="226">
          <cell r="C226" t="str">
            <v>M $</v>
          </cell>
          <cell r="D226" t="str">
            <v>Previsto</v>
          </cell>
          <cell r="E226">
            <v>0</v>
          </cell>
        </row>
        <row r="227">
          <cell r="C227" t="str">
            <v>M $</v>
          </cell>
          <cell r="D227" t="str">
            <v>Real</v>
          </cell>
          <cell r="E227">
            <v>0</v>
          </cell>
        </row>
        <row r="228">
          <cell r="D228" t="str">
            <v>Cumplimiento</v>
          </cell>
          <cell r="E228" t="e">
            <v>#DIV/0!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</row>
        <row r="229">
          <cell r="B229" t="str">
            <v>RECHAZO DE SOLICITUDES</v>
          </cell>
          <cell r="C229" t="str">
            <v>No.</v>
          </cell>
          <cell r="D229" t="str">
            <v>Previsto</v>
          </cell>
          <cell r="E229">
            <v>0</v>
          </cell>
        </row>
        <row r="230">
          <cell r="C230" t="str">
            <v>No.</v>
          </cell>
          <cell r="D230" t="str">
            <v>Real</v>
          </cell>
          <cell r="E230">
            <v>0</v>
          </cell>
        </row>
        <row r="231">
          <cell r="D231" t="str">
            <v>Cumplimiento</v>
          </cell>
          <cell r="E231" t="e">
            <v>#DIV/0!</v>
          </cell>
        </row>
        <row r="236">
          <cell r="B236" t="str">
            <v>COMERCIAL</v>
          </cell>
        </row>
        <row r="238">
          <cell r="B238" t="str">
            <v>AFILIACIONES NUEVAS POR CESANTIAS</v>
          </cell>
          <cell r="C238" t="str">
            <v>No.</v>
          </cell>
          <cell r="D238" t="str">
            <v>Previsto</v>
          </cell>
          <cell r="E238">
            <v>402078.99999999994</v>
          </cell>
          <cell r="F238">
            <v>40207.9</v>
          </cell>
          <cell r="G238">
            <v>192997.91999999998</v>
          </cell>
          <cell r="H238">
            <v>221143.44999999998</v>
          </cell>
          <cell r="I238">
            <v>241247.4</v>
          </cell>
          <cell r="J238">
            <v>263361.745</v>
          </cell>
          <cell r="K238">
            <v>287486.48499999999</v>
          </cell>
          <cell r="L238">
            <v>309600.82999999996</v>
          </cell>
          <cell r="M238">
            <v>327694.38499999995</v>
          </cell>
          <cell r="N238">
            <v>351819.12499999994</v>
          </cell>
          <cell r="O238">
            <v>365891.88999999996</v>
          </cell>
          <cell r="P238">
            <v>385995.83999999997</v>
          </cell>
          <cell r="Q238">
            <v>402078.99999999994</v>
          </cell>
        </row>
        <row r="239">
          <cell r="D239" t="str">
            <v>Real</v>
          </cell>
          <cell r="E239">
            <v>189392</v>
          </cell>
          <cell r="F239">
            <v>35028</v>
          </cell>
          <cell r="G239">
            <v>99055</v>
          </cell>
          <cell r="H239">
            <v>110622</v>
          </cell>
          <cell r="I239">
            <v>123252</v>
          </cell>
          <cell r="J239">
            <v>133008</v>
          </cell>
          <cell r="K239">
            <v>139743</v>
          </cell>
          <cell r="L239">
            <v>148189</v>
          </cell>
          <cell r="M239">
            <v>155749</v>
          </cell>
          <cell r="N239">
            <v>166591</v>
          </cell>
          <cell r="O239">
            <v>174869</v>
          </cell>
          <cell r="P239">
            <v>182546</v>
          </cell>
          <cell r="Q239">
            <v>189392</v>
          </cell>
        </row>
        <row r="240">
          <cell r="D240" t="str">
            <v>Cumplimiento</v>
          </cell>
          <cell r="E240">
            <v>0.47103181215631762</v>
          </cell>
          <cell r="F240">
            <v>0.87117208309809757</v>
          </cell>
          <cell r="G240">
            <v>0.51324387330184706</v>
          </cell>
          <cell r="H240">
            <v>0.50022734112179223</v>
          </cell>
          <cell r="I240">
            <v>0.51089462518559792</v>
          </cell>
          <cell r="J240">
            <v>0.50503918099418732</v>
          </cell>
          <cell r="K240">
            <v>0.48608545893905242</v>
          </cell>
          <cell r="L240">
            <v>0.47864535763679966</v>
          </cell>
          <cell r="M240">
            <v>0.47528736264431271</v>
          </cell>
          <cell r="N240">
            <v>0.47351320085285309</v>
          </cell>
          <cell r="O240">
            <v>0.47792532378894764</v>
          </cell>
          <cell r="P240">
            <v>0.47292219522365841</v>
          </cell>
          <cell r="Q240">
            <v>0.47103181215631762</v>
          </cell>
        </row>
        <row r="241">
          <cell r="B241" t="str">
            <v>AFILIACIONES NUEVAS POR AHORRO VOLUNTARIO</v>
          </cell>
          <cell r="C241" t="str">
            <v>No.</v>
          </cell>
          <cell r="D241" t="str">
            <v>Previsto</v>
          </cell>
          <cell r="E241">
            <v>491025</v>
          </cell>
          <cell r="F241">
            <v>36826.875</v>
          </cell>
          <cell r="G241">
            <v>85929.375</v>
          </cell>
          <cell r="H241">
            <v>144852.375</v>
          </cell>
          <cell r="I241">
            <v>184134.375</v>
          </cell>
          <cell r="J241">
            <v>223416.375</v>
          </cell>
          <cell r="K241">
            <v>262698.375</v>
          </cell>
          <cell r="L241">
            <v>301980.375</v>
          </cell>
          <cell r="M241">
            <v>341262.375</v>
          </cell>
          <cell r="N241">
            <v>380544.375</v>
          </cell>
          <cell r="O241">
            <v>419826.375</v>
          </cell>
          <cell r="P241">
            <v>459108.375</v>
          </cell>
          <cell r="Q241">
            <v>491025</v>
          </cell>
        </row>
        <row r="242">
          <cell r="D242" t="str">
            <v>Real</v>
          </cell>
          <cell r="E242">
            <v>189778</v>
          </cell>
          <cell r="F242">
            <v>22208</v>
          </cell>
          <cell r="G242">
            <v>41160</v>
          </cell>
          <cell r="H242">
            <v>49550</v>
          </cell>
          <cell r="I242">
            <v>64120</v>
          </cell>
          <cell r="J242">
            <v>80771</v>
          </cell>
          <cell r="K242">
            <v>91530</v>
          </cell>
          <cell r="L242">
            <v>110461</v>
          </cell>
          <cell r="M242">
            <v>127673</v>
          </cell>
          <cell r="N242">
            <v>150607</v>
          </cell>
          <cell r="O242">
            <v>168318</v>
          </cell>
          <cell r="P242">
            <v>179305</v>
          </cell>
          <cell r="Q242">
            <v>189778</v>
          </cell>
        </row>
        <row r="243">
          <cell r="D243" t="str">
            <v>Cumplimiento</v>
          </cell>
          <cell r="E243">
            <v>0.38649355939106972</v>
          </cell>
          <cell r="F243">
            <v>0.60303786297371142</v>
          </cell>
          <cell r="G243">
            <v>0.4789980143577211</v>
          </cell>
          <cell r="H243">
            <v>0.34207240302411335</v>
          </cell>
          <cell r="I243">
            <v>0.34822395329497818</v>
          </cell>
          <cell r="J243">
            <v>0.36152676812521017</v>
          </cell>
          <cell r="K243">
            <v>0.34842240649566258</v>
          </cell>
          <cell r="L243">
            <v>0.36578867086975436</v>
          </cell>
          <cell r="M243">
            <v>0.37411976635279526</v>
          </cell>
          <cell r="N243">
            <v>0.39576724790637097</v>
          </cell>
          <cell r="O243">
            <v>0.40092288151262528</v>
          </cell>
          <cell r="P243">
            <v>0.39055048821533694</v>
          </cell>
          <cell r="Q243">
            <v>0.38649355939106972</v>
          </cell>
        </row>
        <row r="244">
          <cell r="B244" t="str">
            <v>SOLICITUDES RADICADAS CRÉDITO HIPOTECARIO - CESANTIAS</v>
          </cell>
          <cell r="C244" t="str">
            <v>No.</v>
          </cell>
          <cell r="D244" t="str">
            <v>Previsto</v>
          </cell>
          <cell r="E244">
            <v>66667.200000000012</v>
          </cell>
          <cell r="F244">
            <v>5333.4</v>
          </cell>
          <cell r="G244">
            <v>11333.4</v>
          </cell>
          <cell r="H244">
            <v>18000</v>
          </cell>
          <cell r="I244">
            <v>24000</v>
          </cell>
          <cell r="J244">
            <v>30000</v>
          </cell>
          <cell r="K244">
            <v>35333.4</v>
          </cell>
          <cell r="L244">
            <v>40666.800000000003</v>
          </cell>
          <cell r="M244">
            <v>46000.200000000004</v>
          </cell>
          <cell r="N244">
            <v>51333.600000000006</v>
          </cell>
          <cell r="O244">
            <v>56667.000000000007</v>
          </cell>
          <cell r="P244">
            <v>62000.400000000009</v>
          </cell>
          <cell r="Q244">
            <v>66667.200000000012</v>
          </cell>
        </row>
        <row r="245">
          <cell r="D245" t="str">
            <v>Real</v>
          </cell>
          <cell r="E245">
            <v>44854</v>
          </cell>
          <cell r="F245">
            <v>2313</v>
          </cell>
          <cell r="G245">
            <v>4906</v>
          </cell>
          <cell r="H245">
            <v>7040</v>
          </cell>
          <cell r="I245">
            <v>11760</v>
          </cell>
          <cell r="J245">
            <v>17580</v>
          </cell>
          <cell r="K245">
            <v>21759</v>
          </cell>
          <cell r="L245">
            <v>27661</v>
          </cell>
          <cell r="M245">
            <v>32007</v>
          </cell>
          <cell r="N245">
            <v>36028</v>
          </cell>
          <cell r="O245">
            <v>39881</v>
          </cell>
          <cell r="P245">
            <v>42513</v>
          </cell>
          <cell r="Q245">
            <v>44854</v>
          </cell>
        </row>
        <row r="246">
          <cell r="D246" t="str">
            <v>Cumplimiento</v>
          </cell>
          <cell r="E246">
            <v>0.67280461756305943</v>
          </cell>
          <cell r="F246">
            <v>0.43368207897401284</v>
          </cell>
          <cell r="G246">
            <v>0.43287980658937303</v>
          </cell>
          <cell r="H246">
            <v>0.39111111111111113</v>
          </cell>
          <cell r="I246">
            <v>0.49</v>
          </cell>
          <cell r="J246">
            <v>0.58599999999999997</v>
          </cell>
          <cell r="K246">
            <v>0.61581959279322107</v>
          </cell>
          <cell r="L246">
            <v>0.68018629447116563</v>
          </cell>
          <cell r="M246">
            <v>0.69580132260294514</v>
          </cell>
          <cell r="N246">
            <v>0.70184050991942892</v>
          </cell>
          <cell r="O246">
            <v>0.70377821306933475</v>
          </cell>
          <cell r="P246">
            <v>0.68568912458629294</v>
          </cell>
          <cell r="Q246">
            <v>0.67280461756305943</v>
          </cell>
        </row>
        <row r="247">
          <cell r="B247" t="str">
            <v>SOLICITUDES RADICADAS CRÉDITO HIPOTECARIO - AHORRO VOLUNTARIO</v>
          </cell>
          <cell r="C247" t="str">
            <v>No.</v>
          </cell>
          <cell r="D247" t="str">
            <v>Previsto</v>
          </cell>
          <cell r="E247">
            <v>44444.799999999988</v>
          </cell>
          <cell r="F247">
            <v>3555.6000000000004</v>
          </cell>
          <cell r="G247">
            <v>7555.6</v>
          </cell>
          <cell r="H247">
            <v>12000</v>
          </cell>
          <cell r="I247">
            <v>16000</v>
          </cell>
          <cell r="J247">
            <v>20000</v>
          </cell>
          <cell r="K247">
            <v>23555.599999999999</v>
          </cell>
          <cell r="L247">
            <v>27111.199999999997</v>
          </cell>
          <cell r="M247">
            <v>30666.799999999996</v>
          </cell>
          <cell r="N247">
            <v>34222.399999999994</v>
          </cell>
          <cell r="O247">
            <v>37777.999999999993</v>
          </cell>
          <cell r="P247">
            <v>41333.599999999991</v>
          </cell>
          <cell r="Q247">
            <v>44444.799999999988</v>
          </cell>
        </row>
        <row r="248">
          <cell r="D248" t="str">
            <v>Real</v>
          </cell>
          <cell r="E248">
            <v>35644</v>
          </cell>
          <cell r="F248">
            <v>2056</v>
          </cell>
          <cell r="G248">
            <v>4375</v>
          </cell>
          <cell r="H248">
            <v>6073</v>
          </cell>
          <cell r="I248">
            <v>9078</v>
          </cell>
          <cell r="J248">
            <v>12916</v>
          </cell>
          <cell r="K248">
            <v>15777</v>
          </cell>
          <cell r="L248">
            <v>20342</v>
          </cell>
          <cell r="M248">
            <v>23550</v>
          </cell>
          <cell r="N248">
            <v>27479</v>
          </cell>
          <cell r="O248">
            <v>30801</v>
          </cell>
          <cell r="P248">
            <v>33398</v>
          </cell>
          <cell r="Q248">
            <v>35644</v>
          </cell>
        </row>
        <row r="249">
          <cell r="D249" t="str">
            <v>Cumplimiento</v>
          </cell>
          <cell r="E249">
            <v>0.8019835841313272</v>
          </cell>
          <cell r="F249">
            <v>0.57824277196535034</v>
          </cell>
          <cell r="G249">
            <v>0.57904071152522629</v>
          </cell>
          <cell r="H249">
            <v>0.50608333333333333</v>
          </cell>
          <cell r="I249">
            <v>0.56737499999999996</v>
          </cell>
          <cell r="J249">
            <v>0.64580000000000004</v>
          </cell>
          <cell r="K249">
            <v>66.977703815653172</v>
          </cell>
          <cell r="L249">
            <v>75.031721207471463</v>
          </cell>
          <cell r="M249">
            <v>76.793144377633155</v>
          </cell>
          <cell r="N249">
            <v>0.80295362102015067</v>
          </cell>
          <cell r="O249">
            <v>0.81531579226004569</v>
          </cell>
          <cell r="P249">
            <v>0.8080109160586062</v>
          </cell>
          <cell r="Q249">
            <v>0.8019835841313272</v>
          </cell>
        </row>
        <row r="250">
          <cell r="B250" t="str">
            <v>SOLICITUDES RADICADAS CRÉDITO EDUCATIVO</v>
          </cell>
          <cell r="C250" t="str">
            <v>No.</v>
          </cell>
          <cell r="D250" t="str">
            <v>Previsto</v>
          </cell>
          <cell r="E250">
            <v>5000</v>
          </cell>
          <cell r="F250">
            <v>350</v>
          </cell>
          <cell r="G250">
            <v>500</v>
          </cell>
          <cell r="H250">
            <v>650</v>
          </cell>
          <cell r="I250">
            <v>800</v>
          </cell>
          <cell r="J250">
            <v>950</v>
          </cell>
          <cell r="K250">
            <v>2050</v>
          </cell>
          <cell r="L250">
            <v>2800</v>
          </cell>
          <cell r="M250">
            <v>2950</v>
          </cell>
          <cell r="N250">
            <v>3100</v>
          </cell>
          <cell r="O250">
            <v>3250</v>
          </cell>
          <cell r="P250">
            <v>4350</v>
          </cell>
          <cell r="Q250">
            <v>5000</v>
          </cell>
        </row>
        <row r="251">
          <cell r="D251" t="str">
            <v>Real</v>
          </cell>
          <cell r="E251">
            <v>2875</v>
          </cell>
          <cell r="F251">
            <v>390</v>
          </cell>
          <cell r="G251">
            <v>526</v>
          </cell>
          <cell r="H251">
            <v>567</v>
          </cell>
          <cell r="I251">
            <v>643</v>
          </cell>
          <cell r="J251">
            <v>809</v>
          </cell>
          <cell r="K251">
            <v>1306</v>
          </cell>
          <cell r="L251">
            <v>2007</v>
          </cell>
          <cell r="M251">
            <v>2153</v>
          </cell>
          <cell r="N251">
            <v>2219</v>
          </cell>
          <cell r="O251">
            <v>2277</v>
          </cell>
          <cell r="P251">
            <v>2401</v>
          </cell>
          <cell r="Q251">
            <v>2875</v>
          </cell>
        </row>
        <row r="252">
          <cell r="D252" t="str">
            <v>Cumplimiento</v>
          </cell>
          <cell r="E252">
            <v>0.57499999999999996</v>
          </cell>
          <cell r="F252">
            <v>1.1142857142857143</v>
          </cell>
          <cell r="G252">
            <v>1.052</v>
          </cell>
          <cell r="H252">
            <v>0.87230769230769234</v>
          </cell>
          <cell r="I252">
            <v>0.80374999999999996</v>
          </cell>
          <cell r="J252">
            <v>0.8515789473684211</v>
          </cell>
          <cell r="K252">
            <v>0.63707317073170733</v>
          </cell>
          <cell r="L252">
            <v>0.71678571428571425</v>
          </cell>
          <cell r="M252">
            <v>0.72983050847457631</v>
          </cell>
          <cell r="N252">
            <v>0.71580645161290324</v>
          </cell>
          <cell r="O252">
            <v>0.70061538461538464</v>
          </cell>
          <cell r="P252">
            <v>0.55195402298850571</v>
          </cell>
          <cell r="Q252">
            <v>0.57499999999999996</v>
          </cell>
        </row>
        <row r="253">
          <cell r="B253" t="str">
            <v>EDUCATIVO</v>
          </cell>
        </row>
        <row r="254">
          <cell r="B254" t="str">
            <v>EDUCATIVO</v>
          </cell>
        </row>
        <row r="255">
          <cell r="B255" t="str">
            <v>RECAUDO EDUCATIVO</v>
          </cell>
          <cell r="C255" t="str">
            <v>No.</v>
          </cell>
          <cell r="D255" t="str">
            <v>Previsto</v>
          </cell>
          <cell r="E255">
            <v>9300.3774093563552</v>
          </cell>
          <cell r="F255">
            <v>624.35453760251471</v>
          </cell>
          <cell r="G255">
            <v>1276.6539672010233</v>
          </cell>
          <cell r="H255">
            <v>1955.5272163883192</v>
          </cell>
          <cell r="I255">
            <v>2656.0813497984955</v>
          </cell>
          <cell r="J255">
            <v>3384.1035533936679</v>
          </cell>
          <cell r="K255">
            <v>4127.4964724032188</v>
          </cell>
          <cell r="L255">
            <v>4900.3785875496369</v>
          </cell>
          <cell r="M255">
            <v>5709.1156310671849</v>
          </cell>
          <cell r="N255">
            <v>6554.0585748997237</v>
          </cell>
          <cell r="O255">
            <v>7433.0998742691572</v>
          </cell>
          <cell r="P255">
            <v>8348.1414324861016</v>
          </cell>
          <cell r="Q255">
            <v>9300.3774093563552</v>
          </cell>
        </row>
        <row r="256">
          <cell r="D256" t="str">
            <v>Real</v>
          </cell>
          <cell r="E256">
            <v>6273.9455972700016</v>
          </cell>
          <cell r="F256">
            <v>397.91774979000002</v>
          </cell>
          <cell r="G256">
            <v>876.44725979000009</v>
          </cell>
          <cell r="H256">
            <v>1481.4754237900001</v>
          </cell>
          <cell r="I256">
            <v>2008.6887662100003</v>
          </cell>
          <cell r="J256">
            <v>2577.5440217100004</v>
          </cell>
          <cell r="K256">
            <v>3119.5516137100003</v>
          </cell>
          <cell r="L256">
            <v>3552.8018943800002</v>
          </cell>
          <cell r="M256">
            <v>4022.3333123800003</v>
          </cell>
          <cell r="N256">
            <v>4541.0995483800007</v>
          </cell>
          <cell r="O256">
            <v>5064.6468007400008</v>
          </cell>
          <cell r="P256">
            <v>5624.4150632700012</v>
          </cell>
          <cell r="Q256">
            <v>6273.9455972700016</v>
          </cell>
        </row>
        <row r="257">
          <cell r="D257" t="str">
            <v>Cumplimiento</v>
          </cell>
          <cell r="E257">
            <v>0.6745904301645107</v>
          </cell>
          <cell r="F257">
            <v>0.6373265922243172</v>
          </cell>
          <cell r="G257">
            <v>0.68651904298825073</v>
          </cell>
          <cell r="H257">
            <v>0.75758363850652533</v>
          </cell>
          <cell r="I257">
            <v>0.7562602577524179</v>
          </cell>
          <cell r="J257">
            <v>0.76166227807218589</v>
          </cell>
          <cell r="K257">
            <v>0.75579752389071175</v>
          </cell>
          <cell r="L257">
            <v>0.72500559516086838</v>
          </cell>
          <cell r="M257">
            <v>0.70454577771936278</v>
          </cell>
          <cell r="N257">
            <v>0.69286831914673253</v>
          </cell>
          <cell r="O257">
            <v>0.68136401856674511</v>
          </cell>
          <cell r="P257">
            <v>0.67373260368865517</v>
          </cell>
          <cell r="Q257">
            <v>0.6745904301645107</v>
          </cell>
        </row>
        <row r="258">
          <cell r="B258" t="str">
            <v>EJECUCION GASTO EDUCATIVO</v>
          </cell>
        </row>
        <row r="259">
          <cell r="B259" t="str">
            <v>EJECUCION GASTO EDUCATIVO</v>
          </cell>
        </row>
        <row r="260">
          <cell r="B260" t="str">
            <v>RECAUDO EDUCATIVO</v>
          </cell>
          <cell r="C260" t="str">
            <v>No.</v>
          </cell>
          <cell r="D260" t="str">
            <v>Previsto</v>
          </cell>
          <cell r="E260">
            <v>15975.000000000002</v>
          </cell>
          <cell r="F260">
            <v>1257.8905901338062</v>
          </cell>
          <cell r="G260">
            <v>2158.669915631991</v>
          </cell>
          <cell r="H260">
            <v>2960.4273216758388</v>
          </cell>
          <cell r="I260">
            <v>734.80171293440401</v>
          </cell>
          <cell r="J260">
            <v>935.79585617295334</v>
          </cell>
          <cell r="K260">
            <v>1935.5265092306113</v>
          </cell>
          <cell r="L260">
            <v>1921.882781682662</v>
          </cell>
          <cell r="M260">
            <v>1024.9763475229101</v>
          </cell>
          <cell r="N260">
            <v>1288.1528575745892</v>
          </cell>
          <cell r="O260">
            <v>1236.4995436071486</v>
          </cell>
          <cell r="P260">
            <v>1567.442121961164</v>
          </cell>
          <cell r="Q260">
            <v>2369.4949476377178</v>
          </cell>
          <cell r="V260">
            <v>15975.000000000002</v>
          </cell>
        </row>
        <row r="261">
          <cell r="D261" t="str">
            <v>Real</v>
          </cell>
          <cell r="E261">
            <v>6859.6031910000002</v>
          </cell>
          <cell r="F261">
            <v>641.22844599999996</v>
          </cell>
          <cell r="G261">
            <v>905.61607600000002</v>
          </cell>
          <cell r="H261">
            <v>1053.4785360000001</v>
          </cell>
          <cell r="I261">
            <v>1140.741174</v>
          </cell>
          <cell r="J261">
            <v>1451.2344969999999</v>
          </cell>
          <cell r="K261">
            <v>2699.307092</v>
          </cell>
          <cell r="L261">
            <v>4325.5549069999997</v>
          </cell>
          <cell r="M261">
            <v>4610.5763639999996</v>
          </cell>
          <cell r="N261">
            <v>4721.0409669999999</v>
          </cell>
          <cell r="O261">
            <v>4837.8367760000001</v>
          </cell>
          <cell r="P261">
            <v>5118.2218389999998</v>
          </cell>
          <cell r="Q261">
            <v>6859.6031910000002</v>
          </cell>
        </row>
        <row r="262">
          <cell r="D262" t="str">
            <v>Cumplimiento</v>
          </cell>
          <cell r="E262">
            <v>0.42939613089201872</v>
          </cell>
          <cell r="F262">
            <v>0.50976488021250743</v>
          </cell>
          <cell r="G262">
            <v>0.4195250368951679</v>
          </cell>
          <cell r="H262">
            <v>0.35585353786143514</v>
          </cell>
          <cell r="I262">
            <v>1.5524476248762289</v>
          </cell>
          <cell r="J262">
            <v>1.5508024398985834</v>
          </cell>
          <cell r="K262">
            <v>1.3946112745689017</v>
          </cell>
          <cell r="L262">
            <v>2.2506861231218567</v>
          </cell>
          <cell r="M262">
            <v>4.4982270811833969</v>
          </cell>
          <cell r="N262">
            <v>3.6649695253473693</v>
          </cell>
          <cell r="O262">
            <v>3.9125261315397961</v>
          </cell>
          <cell r="P262">
            <v>3.2653338629155533</v>
          </cell>
          <cell r="Q262">
            <v>2.8949642614088384</v>
          </cell>
        </row>
        <row r="264">
          <cell r="B264" t="str">
            <v>OCTUBRE</v>
          </cell>
        </row>
        <row r="265">
          <cell r="B265" t="str">
            <v>NOVIEMBRE</v>
          </cell>
        </row>
        <row r="266">
          <cell r="B266" t="str">
            <v>DICIEMBRE</v>
          </cell>
        </row>
      </sheetData>
      <sheetData sheetId="8">
        <row r="1">
          <cell r="D1">
            <v>41275</v>
          </cell>
          <cell r="E1">
            <v>41306</v>
          </cell>
          <cell r="F1">
            <v>41334</v>
          </cell>
          <cell r="G1">
            <v>41365</v>
          </cell>
          <cell r="H1">
            <v>41395</v>
          </cell>
          <cell r="I1">
            <v>41426</v>
          </cell>
          <cell r="J1">
            <v>41456</v>
          </cell>
          <cell r="K1">
            <v>41487</v>
          </cell>
          <cell r="L1">
            <v>41518</v>
          </cell>
          <cell r="M1">
            <v>41548</v>
          </cell>
          <cell r="N1">
            <v>41579</v>
          </cell>
          <cell r="O1">
            <v>41609</v>
          </cell>
        </row>
        <row r="2">
          <cell r="B2" t="str">
            <v>FLUJO DE CAJA EJECUTADO 2013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SEPTIEMBRE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1315433.2402205495</v>
          </cell>
          <cell r="D6">
            <v>1315433.2402205495</v>
          </cell>
          <cell r="E6">
            <v>1303718.9286441696</v>
          </cell>
          <cell r="F6">
            <v>1792718.9826753994</v>
          </cell>
          <cell r="G6">
            <v>1737853.2517186995</v>
          </cell>
          <cell r="H6">
            <v>1597149.0812930793</v>
          </cell>
          <cell r="I6">
            <v>1513504.0214627294</v>
          </cell>
          <cell r="J6">
            <v>1455299.6278523193</v>
          </cell>
          <cell r="K6">
            <v>1391473.3948723695</v>
          </cell>
          <cell r="L6">
            <v>1341201.0735809295</v>
          </cell>
          <cell r="M6">
            <v>1285850.3715579596</v>
          </cell>
          <cell r="N6">
            <v>1238177.7942299896</v>
          </cell>
          <cell r="O6">
            <v>1202860.1936075697</v>
          </cell>
        </row>
        <row r="8">
          <cell r="B8" t="str">
            <v xml:space="preserve">B.   INGRESOS VIGENCIA </v>
          </cell>
          <cell r="C8">
            <v>2714101.75185091</v>
          </cell>
          <cell r="D8">
            <v>169305.16614433</v>
          </cell>
          <cell r="E8">
            <v>786072.96173018985</v>
          </cell>
          <cell r="F8">
            <v>169147.88514981998</v>
          </cell>
          <cell r="G8">
            <v>162795.57953914997</v>
          </cell>
          <cell r="H8">
            <v>177776.16550522999</v>
          </cell>
          <cell r="I8">
            <v>160763.63199646</v>
          </cell>
          <cell r="J8">
            <v>210606.53774761004</v>
          </cell>
          <cell r="K8">
            <v>165523.54103392997</v>
          </cell>
          <cell r="L8">
            <v>159886.53102403</v>
          </cell>
          <cell r="M8">
            <v>172974.67930032001</v>
          </cell>
          <cell r="N8">
            <v>159751.10947610997</v>
          </cell>
          <cell r="O8">
            <v>219497.96320373003</v>
          </cell>
        </row>
        <row r="9">
          <cell r="B9" t="str">
            <v>Cartera Hipotecaria</v>
          </cell>
          <cell r="C9">
            <v>876236.29870755004</v>
          </cell>
          <cell r="D9">
            <v>77911.172126949998</v>
          </cell>
          <cell r="E9">
            <v>133142.37364891</v>
          </cell>
          <cell r="F9">
            <v>59395.342982000002</v>
          </cell>
          <cell r="G9">
            <v>67035.360593139994</v>
          </cell>
          <cell r="H9">
            <v>62265.481302820001</v>
          </cell>
          <cell r="I9">
            <v>63521.642728010003</v>
          </cell>
          <cell r="J9">
            <v>68831.470925119997</v>
          </cell>
          <cell r="K9">
            <v>66784.119120000003</v>
          </cell>
          <cell r="L9">
            <v>66216.661874590005</v>
          </cell>
          <cell r="M9">
            <v>71907.212859339998</v>
          </cell>
          <cell r="N9">
            <v>65448.136520789994</v>
          </cell>
          <cell r="O9">
            <v>73777.324025880007</v>
          </cell>
        </row>
        <row r="10">
          <cell r="B10" t="str">
            <v xml:space="preserve">  Recaudo Tesorería</v>
          </cell>
          <cell r="C10">
            <v>739146.88353185006</v>
          </cell>
          <cell r="D10">
            <v>57353.190451950002</v>
          </cell>
          <cell r="E10">
            <v>53355.863714910003</v>
          </cell>
          <cell r="F10">
            <v>51498.823080000002</v>
          </cell>
          <cell r="G10">
            <v>55843.221995139997</v>
          </cell>
          <cell r="H10">
            <v>58511.530495819999</v>
          </cell>
          <cell r="I10">
            <v>60894.543511010001</v>
          </cell>
          <cell r="J10">
            <v>66204.225238119994</v>
          </cell>
          <cell r="K10">
            <v>64775.700710999998</v>
          </cell>
          <cell r="L10">
            <v>64475.977932590002</v>
          </cell>
          <cell r="M10">
            <v>69921.302606340003</v>
          </cell>
          <cell r="N10">
            <v>64003.632610089997</v>
          </cell>
          <cell r="O10">
            <v>72308.871184880001</v>
          </cell>
        </row>
        <row r="11">
          <cell r="B11" t="str">
            <v xml:space="preserve">  Abono de Cesantías</v>
          </cell>
          <cell r="C11">
            <v>137089.41517570001</v>
          </cell>
          <cell r="D11">
            <v>20557.981674999999</v>
          </cell>
          <cell r="E11">
            <v>79786.509934000002</v>
          </cell>
          <cell r="F11">
            <v>7896.519902</v>
          </cell>
          <cell r="G11">
            <v>11192.138598</v>
          </cell>
          <cell r="H11">
            <v>3753.9508070000002</v>
          </cell>
          <cell r="I11">
            <v>2627.099217</v>
          </cell>
          <cell r="J11">
            <v>2627.2456870000001</v>
          </cell>
          <cell r="K11">
            <v>2008.4184090000001</v>
          </cell>
          <cell r="L11">
            <v>1740.6839419999999</v>
          </cell>
          <cell r="M11">
            <v>1985.910253</v>
          </cell>
          <cell r="N11">
            <v>1444.5039107</v>
          </cell>
          <cell r="O11">
            <v>1468.452841</v>
          </cell>
        </row>
        <row r="12">
          <cell r="B12" t="str">
            <v>Cartera Educativa</v>
          </cell>
          <cell r="C12">
            <v>6273.9455972700016</v>
          </cell>
          <cell r="D12">
            <v>397.91774979000002</v>
          </cell>
          <cell r="E12">
            <v>478.52951000000002</v>
          </cell>
          <cell r="F12">
            <v>605.02816399999995</v>
          </cell>
          <cell r="G12">
            <v>527.21334242</v>
          </cell>
          <cell r="H12">
            <v>568.8552555</v>
          </cell>
          <cell r="I12">
            <v>542.00759200000005</v>
          </cell>
          <cell r="J12">
            <v>433.25028067</v>
          </cell>
          <cell r="K12">
            <v>469.53141799999997</v>
          </cell>
          <cell r="L12">
            <v>518.76623600000005</v>
          </cell>
          <cell r="M12">
            <v>523.54725236000002</v>
          </cell>
          <cell r="N12">
            <v>559.76826253000002</v>
          </cell>
          <cell r="O12">
            <v>649.53053399999999</v>
          </cell>
        </row>
        <row r="13">
          <cell r="B13" t="str">
            <v>Aportes de Afiliados</v>
          </cell>
          <cell r="C13">
            <v>1305188.5285401302</v>
          </cell>
          <cell r="D13">
            <v>52087.706222870002</v>
          </cell>
          <cell r="E13">
            <v>602632.93696199998</v>
          </cell>
          <cell r="F13">
            <v>70123.70631989</v>
          </cell>
          <cell r="G13">
            <v>51611.017058559999</v>
          </cell>
          <cell r="H13">
            <v>64503.68258113</v>
          </cell>
          <cell r="I13">
            <v>61881.49938293</v>
          </cell>
          <cell r="J13">
            <v>86828.819134820005</v>
          </cell>
          <cell r="K13">
            <v>49932.781790000001</v>
          </cell>
          <cell r="L13">
            <v>48127.464035019999</v>
          </cell>
          <cell r="M13">
            <v>59439.630512999996</v>
          </cell>
          <cell r="N13">
            <v>48579.424100290002</v>
          </cell>
          <cell r="O13">
            <v>109439.86043962</v>
          </cell>
        </row>
        <row r="14">
          <cell r="B14" t="str">
            <v>Ahorro Voluntario</v>
          </cell>
          <cell r="C14">
            <v>349024.48798324005</v>
          </cell>
          <cell r="D14">
            <v>29766.85865559</v>
          </cell>
          <cell r="E14">
            <v>28486.279471000002</v>
          </cell>
          <cell r="F14">
            <v>27280.04194005</v>
          </cell>
          <cell r="G14">
            <v>30651.990436700002</v>
          </cell>
          <cell r="H14">
            <v>29207.460849899999</v>
          </cell>
          <cell r="I14">
            <v>27246.997263009998</v>
          </cell>
          <cell r="J14">
            <v>30095.200926509999</v>
          </cell>
          <cell r="K14">
            <v>29113.158657</v>
          </cell>
          <cell r="L14">
            <v>29289.506900640001</v>
          </cell>
          <cell r="M14">
            <v>29628.30448974</v>
          </cell>
          <cell r="N14">
            <v>27740.83603816</v>
          </cell>
          <cell r="O14">
            <v>30517.852354940002</v>
          </cell>
        </row>
        <row r="15">
          <cell r="B15" t="str">
            <v>Rendimientos Financieros</v>
          </cell>
          <cell r="C15">
            <v>120122.84566740002</v>
          </cell>
          <cell r="D15">
            <v>4372.1102738099999</v>
          </cell>
          <cell r="E15">
            <v>17677.277273</v>
          </cell>
          <cell r="F15">
            <v>7493.3965742800001</v>
          </cell>
          <cell r="G15">
            <v>7195.0540404699996</v>
          </cell>
          <cell r="H15">
            <v>15262.845944459999</v>
          </cell>
          <cell r="I15">
            <v>3062.5664653399999</v>
          </cell>
          <cell r="J15">
            <v>18732.46342263</v>
          </cell>
          <cell r="K15">
            <v>14287.116215</v>
          </cell>
          <cell r="L15">
            <v>10631.405914249999</v>
          </cell>
          <cell r="M15">
            <v>6999.7512549000003</v>
          </cell>
          <cell r="N15">
            <v>13225.413043070001</v>
          </cell>
          <cell r="O15">
            <v>1183.44524619</v>
          </cell>
        </row>
        <row r="16">
          <cell r="B16" t="str">
            <v>Recaudo Intereses Credito Constuctor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B17" t="str">
            <v>Comisión Recaudo Seguros a Terceros</v>
          </cell>
          <cell r="C17">
            <v>4897.7830655400003</v>
          </cell>
          <cell r="D17">
            <v>433.63356299999998</v>
          </cell>
          <cell r="E17">
            <v>159.55714785999999</v>
          </cell>
          <cell r="F17">
            <v>0</v>
          </cell>
          <cell r="G17">
            <v>888.20878045999996</v>
          </cell>
          <cell r="H17">
            <v>436.15272021999999</v>
          </cell>
          <cell r="I17">
            <v>137.65791100000001</v>
          </cell>
          <cell r="J17">
            <v>536.71197500000005</v>
          </cell>
          <cell r="K17">
            <v>646.80825000000004</v>
          </cell>
          <cell r="L17">
            <v>480.95214499999997</v>
          </cell>
          <cell r="M17">
            <v>494.84057000000001</v>
          </cell>
          <cell r="N17">
            <v>502.00491</v>
          </cell>
          <cell r="O17">
            <v>181.25509299999999</v>
          </cell>
        </row>
        <row r="18">
          <cell r="B18" t="str">
            <v>Arrendamiento activos fijos</v>
          </cell>
          <cell r="C18">
            <v>1680.2632719999999</v>
          </cell>
          <cell r="D18">
            <v>700</v>
          </cell>
          <cell r="E18">
            <v>0</v>
          </cell>
          <cell r="F18">
            <v>0</v>
          </cell>
          <cell r="G18">
            <v>465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499.76803000000001</v>
          </cell>
          <cell r="M18">
            <v>0</v>
          </cell>
          <cell r="N18">
            <v>3</v>
          </cell>
          <cell r="O18">
            <v>12.495241999999999</v>
          </cell>
        </row>
        <row r="19">
          <cell r="B19" t="str">
            <v>Venta de Activos</v>
          </cell>
          <cell r="C19">
            <v>640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640</v>
          </cell>
          <cell r="N19">
            <v>0</v>
          </cell>
          <cell r="O19">
            <v>0</v>
          </cell>
        </row>
        <row r="20">
          <cell r="B20" t="str">
            <v>Otros Ingresos</v>
          </cell>
          <cell r="C20">
            <v>50037.599017779998</v>
          </cell>
          <cell r="D20">
            <v>3635.7675523199996</v>
          </cell>
          <cell r="E20">
            <v>3496.0077174200001</v>
          </cell>
          <cell r="F20">
            <v>4250.3691695999996</v>
          </cell>
          <cell r="G20">
            <v>4421.7352873999998</v>
          </cell>
          <cell r="H20">
            <v>5531.6868512000001</v>
          </cell>
          <cell r="I20">
            <v>4371.2606541699997</v>
          </cell>
          <cell r="J20">
            <v>5148.6210828599997</v>
          </cell>
          <cell r="K20">
            <v>4290.0255839299998</v>
          </cell>
          <cell r="L20">
            <v>4122.0058885300004</v>
          </cell>
          <cell r="M20">
            <v>3341.3923609800004</v>
          </cell>
          <cell r="N20">
            <v>3692.5266012700004</v>
          </cell>
          <cell r="O20">
            <v>3736.2002681000004</v>
          </cell>
        </row>
        <row r="21">
          <cell r="B21" t="str">
            <v xml:space="preserve">  Reintegro de Crédito Educativo</v>
          </cell>
          <cell r="C21">
            <v>126.14952500000001</v>
          </cell>
          <cell r="D21">
            <v>48.509659999999997</v>
          </cell>
          <cell r="E21">
            <v>1.5701860000000001</v>
          </cell>
          <cell r="F21">
            <v>0</v>
          </cell>
          <cell r="G21">
            <v>3.0766260000000001</v>
          </cell>
          <cell r="H21">
            <v>2.8145090000000001</v>
          </cell>
          <cell r="I21">
            <v>10.541466</v>
          </cell>
          <cell r="J21">
            <v>6.79671</v>
          </cell>
          <cell r="K21">
            <v>18.410921999999999</v>
          </cell>
          <cell r="L21">
            <v>0.5</v>
          </cell>
          <cell r="M21">
            <v>0</v>
          </cell>
          <cell r="N21">
            <v>3.93</v>
          </cell>
          <cell r="O21">
            <v>29.999445999999999</v>
          </cell>
        </row>
        <row r="22">
          <cell r="B22" t="str">
            <v xml:space="preserve">  Reintegros Cartera Hipotecaria</v>
          </cell>
          <cell r="C22">
            <v>18365.853041219998</v>
          </cell>
          <cell r="D22">
            <v>990.13347322000004</v>
          </cell>
          <cell r="E22">
            <v>1560.4888762400001</v>
          </cell>
          <cell r="F22">
            <v>1981.45969393</v>
          </cell>
          <cell r="G22">
            <v>1508.0273704599999</v>
          </cell>
          <cell r="H22">
            <v>2082.83026591</v>
          </cell>
          <cell r="I22">
            <v>1365.2629139200001</v>
          </cell>
          <cell r="J22">
            <v>1307.9723289799999</v>
          </cell>
          <cell r="K22">
            <v>1454.1557146499999</v>
          </cell>
          <cell r="L22">
            <v>1484.9558687199999</v>
          </cell>
          <cell r="M22">
            <v>1302.150715</v>
          </cell>
          <cell r="N22">
            <v>1830.64103419</v>
          </cell>
          <cell r="O22">
            <v>1497.7747859999999</v>
          </cell>
        </row>
        <row r="23">
          <cell r="B23" t="str">
            <v xml:space="preserve">  Reintegros Aportes de Cesantías</v>
          </cell>
          <cell r="C23">
            <v>28388.946610850002</v>
          </cell>
          <cell r="D23">
            <v>2147.2730033799999</v>
          </cell>
          <cell r="E23">
            <v>1851.8560215699999</v>
          </cell>
          <cell r="F23">
            <v>2145.6117086099998</v>
          </cell>
          <cell r="G23">
            <v>2782.1571877299998</v>
          </cell>
          <cell r="H23">
            <v>2668.5372158300002</v>
          </cell>
          <cell r="I23">
            <v>2863.5534487</v>
          </cell>
          <cell r="J23">
            <v>3353.6790958900001</v>
          </cell>
          <cell r="K23">
            <v>2589.8207890799999</v>
          </cell>
          <cell r="L23">
            <v>2463.5170154100001</v>
          </cell>
          <cell r="M23">
            <v>1990.49096229</v>
          </cell>
          <cell r="N23">
            <v>1597.7088185800001</v>
          </cell>
          <cell r="O23">
            <v>1934.7413437800001</v>
          </cell>
        </row>
        <row r="24">
          <cell r="B24" t="str">
            <v xml:space="preserve">  Otros Ingresos - código 19 </v>
          </cell>
          <cell r="C24">
            <v>3156.6498407100007</v>
          </cell>
          <cell r="D24">
            <v>449.85141571999998</v>
          </cell>
          <cell r="E24">
            <v>82.092633609999993</v>
          </cell>
          <cell r="F24">
            <v>123.29776706</v>
          </cell>
          <cell r="G24">
            <v>128.47410321000001</v>
          </cell>
          <cell r="H24">
            <v>777.50486046000003</v>
          </cell>
          <cell r="I24">
            <v>131.90282554999999</v>
          </cell>
          <cell r="J24">
            <v>480.17294799000001</v>
          </cell>
          <cell r="K24">
            <v>227.63815819999999</v>
          </cell>
          <cell r="L24">
            <v>173.03300440000001</v>
          </cell>
          <cell r="M24">
            <v>48.750683690000002</v>
          </cell>
          <cell r="N24">
            <v>260.24674850000002</v>
          </cell>
          <cell r="O24">
            <v>273.68469232000001</v>
          </cell>
        </row>
        <row r="25">
          <cell r="B25" t="str">
            <v>C.   EGRESOS VIGENCIA</v>
          </cell>
          <cell r="C25">
            <v>2622853.3248190898</v>
          </cell>
          <cell r="D25">
            <v>103598.86515125999</v>
          </cell>
          <cell r="E25">
            <v>271179.18438263994</v>
          </cell>
          <cell r="F25">
            <v>204505.40367518002</v>
          </cell>
          <cell r="G25">
            <v>288735.19882721</v>
          </cell>
          <cell r="H25">
            <v>249679.96941887998</v>
          </cell>
          <cell r="I25">
            <v>206818.46519969997</v>
          </cell>
          <cell r="J25">
            <v>267835.10827521002</v>
          </cell>
          <cell r="K25">
            <v>210587.74252080999</v>
          </cell>
          <cell r="L25">
            <v>209477.90635345996</v>
          </cell>
          <cell r="M25">
            <v>216225.42482632003</v>
          </cell>
          <cell r="N25">
            <v>193471.75327815997</v>
          </cell>
          <cell r="O25">
            <v>200738.30291025998</v>
          </cell>
        </row>
        <row r="26">
          <cell r="B26" t="str">
            <v>Gastos Operacionales y no Operacionales</v>
          </cell>
          <cell r="C26">
            <v>133589.46091138001</v>
          </cell>
          <cell r="D26">
            <v>2447.3680656900001</v>
          </cell>
          <cell r="E26">
            <v>3934.2334058599999</v>
          </cell>
          <cell r="F26">
            <v>8089.9478458800004</v>
          </cell>
          <cell r="G26">
            <v>11665.351256890001</v>
          </cell>
          <cell r="H26">
            <v>12326.34780256</v>
          </cell>
          <cell r="I26">
            <v>11466.40904255</v>
          </cell>
          <cell r="J26">
            <v>12626.985376729999</v>
          </cell>
          <cell r="K26">
            <v>11765.883311060001</v>
          </cell>
          <cell r="L26">
            <v>11769.447798179999</v>
          </cell>
          <cell r="M26">
            <v>11643.57068694</v>
          </cell>
          <cell r="N26">
            <v>14482.65603794</v>
          </cell>
          <cell r="O26">
            <v>21371.2602811</v>
          </cell>
        </row>
        <row r="27">
          <cell r="B27" t="str">
            <v xml:space="preserve">Cesantías </v>
          </cell>
          <cell r="C27">
            <v>1051082.9977550001</v>
          </cell>
          <cell r="D27">
            <v>70247.103437999991</v>
          </cell>
          <cell r="E27">
            <v>151869.53059399998</v>
          </cell>
          <cell r="F27">
            <v>109420.03972</v>
          </cell>
          <cell r="G27">
            <v>137194.45020999998</v>
          </cell>
          <cell r="H27">
            <v>97533.359400999994</v>
          </cell>
          <cell r="I27">
            <v>75865.779345000003</v>
          </cell>
          <cell r="J27">
            <v>102813.425802</v>
          </cell>
          <cell r="K27">
            <v>69328.734656999994</v>
          </cell>
          <cell r="L27">
            <v>64699.889126999995</v>
          </cell>
          <cell r="M27">
            <v>64430.528309000001</v>
          </cell>
          <cell r="N27">
            <v>52279.288136999996</v>
          </cell>
          <cell r="O27">
            <v>55400.869015000004</v>
          </cell>
        </row>
        <row r="28">
          <cell r="B28" t="str">
            <v xml:space="preserve"> Parciales</v>
          </cell>
          <cell r="C28">
            <v>744864.62911500013</v>
          </cell>
          <cell r="D28">
            <v>47481.219147999996</v>
          </cell>
          <cell r="E28">
            <v>126116.07888099999</v>
          </cell>
          <cell r="F28">
            <v>82691.143502000006</v>
          </cell>
          <cell r="G28">
            <v>101124.07120599999</v>
          </cell>
          <cell r="H28">
            <v>68308.560201</v>
          </cell>
          <cell r="I28">
            <v>52473.891172000003</v>
          </cell>
          <cell r="J28">
            <v>70380.498462000003</v>
          </cell>
          <cell r="K28">
            <v>44398.887981</v>
          </cell>
          <cell r="L28">
            <v>41336.287106999996</v>
          </cell>
          <cell r="M28">
            <v>41241.409123999998</v>
          </cell>
          <cell r="N28">
            <v>33527.312560999999</v>
          </cell>
          <cell r="O28">
            <v>35785.269769999999</v>
          </cell>
        </row>
        <row r="29">
          <cell r="B29" t="str">
            <v xml:space="preserve"> Definitivas</v>
          </cell>
          <cell r="C29">
            <v>306218.36864</v>
          </cell>
          <cell r="D29">
            <v>22765.884290000002</v>
          </cell>
          <cell r="E29">
            <v>25753.451712999999</v>
          </cell>
          <cell r="F29">
            <v>26728.896218000002</v>
          </cell>
          <cell r="G29">
            <v>36070.379004000002</v>
          </cell>
          <cell r="H29">
            <v>29224.799200000001</v>
          </cell>
          <cell r="I29">
            <v>23391.888172999999</v>
          </cell>
          <cell r="J29">
            <v>32432.927339999998</v>
          </cell>
          <cell r="K29">
            <v>24929.846676000001</v>
          </cell>
          <cell r="L29">
            <v>23363.602019999998</v>
          </cell>
          <cell r="M29">
            <v>23189.119185</v>
          </cell>
          <cell r="N29">
            <v>18751.975576000001</v>
          </cell>
          <cell r="O29">
            <v>19615.599245000001</v>
          </cell>
        </row>
        <row r="30">
          <cell r="B30" t="str">
            <v>Ahorro Voluntario</v>
          </cell>
          <cell r="C30">
            <v>294071.39851000003</v>
          </cell>
          <cell r="D30">
            <v>25993.245864</v>
          </cell>
          <cell r="E30">
            <v>23762.695013</v>
          </cell>
          <cell r="F30">
            <v>16800.424148999999</v>
          </cell>
          <cell r="G30">
            <v>29543.903789</v>
          </cell>
          <cell r="H30">
            <v>24567.290292000002</v>
          </cell>
          <cell r="I30">
            <v>21982.392218000001</v>
          </cell>
          <cell r="J30">
            <v>30428.089931999999</v>
          </cell>
          <cell r="K30">
            <v>23220.258109999999</v>
          </cell>
          <cell r="L30">
            <v>25186.218095</v>
          </cell>
          <cell r="M30">
            <v>28271.643539000001</v>
          </cell>
          <cell r="N30">
            <v>22419.988055999998</v>
          </cell>
          <cell r="O30">
            <v>21895.249453</v>
          </cell>
        </row>
        <row r="31">
          <cell r="B31" t="str">
            <v xml:space="preserve">Crédito </v>
          </cell>
          <cell r="C31">
            <v>1088562.3589797798</v>
          </cell>
          <cell r="D31">
            <v>4656.21554397</v>
          </cell>
          <cell r="E31">
            <v>89569.781098000007</v>
          </cell>
          <cell r="F31">
            <v>69036.393179110004</v>
          </cell>
          <cell r="G31">
            <v>107341.30087368999</v>
          </cell>
          <cell r="H31">
            <v>111884.67425934999</v>
          </cell>
          <cell r="I31">
            <v>93259.228922020004</v>
          </cell>
          <cell r="J31">
            <v>117992.19989338001</v>
          </cell>
          <cell r="K31">
            <v>101736.70356957999</v>
          </cell>
          <cell r="L31">
            <v>102062.95856452</v>
          </cell>
          <cell r="M31">
            <v>105010.1505817</v>
          </cell>
          <cell r="N31">
            <v>95513.772187459996</v>
          </cell>
          <cell r="O31">
            <v>90498.980306999991</v>
          </cell>
        </row>
        <row r="32">
          <cell r="B32" t="str">
            <v xml:space="preserve">  Hipotecario</v>
          </cell>
          <cell r="C32">
            <v>1078331.4975607798</v>
          </cell>
          <cell r="D32">
            <v>3859.85998397</v>
          </cell>
          <cell r="E32">
            <v>89009.738865000007</v>
          </cell>
          <cell r="F32">
            <v>68722.640307110007</v>
          </cell>
          <cell r="G32">
            <v>107029.78676669</v>
          </cell>
          <cell r="H32">
            <v>111301.55179935</v>
          </cell>
          <cell r="I32">
            <v>91668.36734302</v>
          </cell>
          <cell r="J32">
            <v>116103.67444538001</v>
          </cell>
          <cell r="K32">
            <v>101217.88569657999</v>
          </cell>
          <cell r="L32">
            <v>101714.32574652</v>
          </cell>
          <cell r="M32">
            <v>104623.4243937</v>
          </cell>
          <cell r="N32">
            <v>94781.498814460007</v>
          </cell>
          <cell r="O32">
            <v>88298.743398999999</v>
          </cell>
        </row>
        <row r="33">
          <cell r="B33" t="str">
            <v xml:space="preserve">  Educativo</v>
          </cell>
          <cell r="C33">
            <v>6859.6031910000002</v>
          </cell>
          <cell r="D33">
            <v>641.22844599999996</v>
          </cell>
          <cell r="E33">
            <v>264.38763</v>
          </cell>
          <cell r="F33">
            <v>147.86246</v>
          </cell>
          <cell r="G33">
            <v>87.262637999999995</v>
          </cell>
          <cell r="H33">
            <v>310.49332299999998</v>
          </cell>
          <cell r="I33">
            <v>1248.0725950000001</v>
          </cell>
          <cell r="J33">
            <v>1626.2478149999999</v>
          </cell>
          <cell r="K33">
            <v>285.021457</v>
          </cell>
          <cell r="L33">
            <v>110.464603</v>
          </cell>
          <cell r="M33">
            <v>116.79580900000001</v>
          </cell>
          <cell r="N33">
            <v>280.385063</v>
          </cell>
          <cell r="O33">
            <v>1741.3813520000001</v>
          </cell>
        </row>
        <row r="34">
          <cell r="B34" t="str">
            <v xml:space="preserve">  Legalización de Créditos</v>
          </cell>
          <cell r="C34">
            <v>3371.2582279999997</v>
          </cell>
          <cell r="D34">
            <v>155.12711400000001</v>
          </cell>
          <cell r="E34">
            <v>295.65460300000001</v>
          </cell>
          <cell r="F34">
            <v>165.890412</v>
          </cell>
          <cell r="G34">
            <v>224.25146899999999</v>
          </cell>
          <cell r="H34">
            <v>272.62913700000001</v>
          </cell>
          <cell r="I34">
            <v>342.78898400000003</v>
          </cell>
          <cell r="J34">
            <v>262.27763299999998</v>
          </cell>
          <cell r="K34">
            <v>233.79641599999999</v>
          </cell>
          <cell r="L34">
            <v>238.168215</v>
          </cell>
          <cell r="M34">
            <v>269.93037900000002</v>
          </cell>
          <cell r="N34">
            <v>451.88830999999999</v>
          </cell>
          <cell r="O34">
            <v>458.85555599999998</v>
          </cell>
        </row>
        <row r="35">
          <cell r="B35" t="str">
            <v xml:space="preserve">  Credito Constructor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Construcciones y Mejoras</v>
          </cell>
          <cell r="C36">
            <v>307.75540921999999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14.221735219999999</v>
          </cell>
          <cell r="J36">
            <v>2.016499</v>
          </cell>
          <cell r="K36">
            <v>0</v>
          </cell>
          <cell r="L36">
            <v>0</v>
          </cell>
          <cell r="M36">
            <v>0</v>
          </cell>
          <cell r="N36">
            <v>291.51717500000001</v>
          </cell>
          <cell r="O36">
            <v>0</v>
          </cell>
        </row>
        <row r="37">
          <cell r="B37" t="str">
            <v xml:space="preserve">  Construcción edificio sede</v>
          </cell>
          <cell r="C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B38" t="str">
            <v xml:space="preserve">  Adecuaciones y mejoras</v>
          </cell>
          <cell r="C38">
            <v>307.75540921999999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14.221735219999999</v>
          </cell>
          <cell r="J38">
            <v>2.016499</v>
          </cell>
          <cell r="K38">
            <v>0</v>
          </cell>
          <cell r="L38">
            <v>0</v>
          </cell>
          <cell r="M38">
            <v>0</v>
          </cell>
          <cell r="N38">
            <v>291.51717500000001</v>
          </cell>
          <cell r="O38">
            <v>0</v>
          </cell>
        </row>
        <row r="39">
          <cell r="B39" t="str">
            <v>Proyectos de Tecnología</v>
          </cell>
          <cell r="C39">
            <v>16784.030088560005</v>
          </cell>
          <cell r="D39">
            <v>0</v>
          </cell>
          <cell r="E39">
            <v>3.6192342399999999</v>
          </cell>
          <cell r="F39">
            <v>0</v>
          </cell>
          <cell r="G39">
            <v>857.31266190999997</v>
          </cell>
          <cell r="H39">
            <v>917.92746034000004</v>
          </cell>
          <cell r="I39">
            <v>988.22362324000005</v>
          </cell>
          <cell r="J39">
            <v>699.82772471000021</v>
          </cell>
          <cell r="K39">
            <v>1471.8296035500041</v>
          </cell>
          <cell r="L39">
            <v>2131.9476889999996</v>
          </cell>
          <cell r="M39">
            <v>3293.1825890600039</v>
          </cell>
          <cell r="N39">
            <v>1752.06108107</v>
          </cell>
          <cell r="O39">
            <v>4668.098421439995</v>
          </cell>
        </row>
        <row r="40">
          <cell r="B40" t="str">
            <v xml:space="preserve">  Inversiones tecnológicas</v>
          </cell>
          <cell r="C40">
            <v>889.30121574808732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82.233548708634203</v>
          </cell>
          <cell r="K40">
            <v>135.39351707726399</v>
          </cell>
          <cell r="L40">
            <v>6.9265530000000002</v>
          </cell>
          <cell r="M40">
            <v>246.62728218887401</v>
          </cell>
          <cell r="N40">
            <v>58.940590505400003</v>
          </cell>
          <cell r="O40">
            <v>359.17972426791499</v>
          </cell>
        </row>
        <row r="41">
          <cell r="B41" t="str">
            <v xml:space="preserve">  Soporte y operación</v>
          </cell>
          <cell r="C41">
            <v>15894.728872811917</v>
          </cell>
          <cell r="D41">
            <v>0</v>
          </cell>
          <cell r="E41">
            <v>3.6192342399999999</v>
          </cell>
          <cell r="F41">
            <v>0</v>
          </cell>
          <cell r="G41">
            <v>857.31266190999997</v>
          </cell>
          <cell r="H41">
            <v>917.92746034000004</v>
          </cell>
          <cell r="I41">
            <v>988.22362324000005</v>
          </cell>
          <cell r="J41">
            <v>617.59417600136601</v>
          </cell>
          <cell r="K41">
            <v>1336.43608647274</v>
          </cell>
          <cell r="L41">
            <v>2125.0211359999998</v>
          </cell>
          <cell r="M41">
            <v>3046.5553068711301</v>
          </cell>
          <cell r="N41">
            <v>1693.1204905646</v>
          </cell>
          <cell r="O41">
            <v>4308.9186971720801</v>
          </cell>
        </row>
        <row r="42">
          <cell r="B42" t="str">
            <v>Seguros a deudores</v>
          </cell>
          <cell r="C42">
            <v>18749.759478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1740.9280309999999</v>
          </cell>
          <cell r="J42">
            <v>1791.875626</v>
          </cell>
          <cell r="K42">
            <v>1780.3110340000001</v>
          </cell>
          <cell r="L42">
            <v>1828.799882</v>
          </cell>
          <cell r="M42">
            <v>1891.622916</v>
          </cell>
          <cell r="N42">
            <v>4786.5342330000003</v>
          </cell>
          <cell r="O42">
            <v>4929.6877560000003</v>
          </cell>
        </row>
        <row r="43">
          <cell r="B43" t="str">
            <v>Otros Gastos</v>
          </cell>
          <cell r="C43">
            <v>19705.563687150003</v>
          </cell>
          <cell r="D43">
            <v>254.9322396</v>
          </cell>
          <cell r="E43">
            <v>2039.3250375399998</v>
          </cell>
          <cell r="F43">
            <v>1158.59878119</v>
          </cell>
          <cell r="G43">
            <v>2132.8800357200003</v>
          </cell>
          <cell r="H43">
            <v>2450.3702036299997</v>
          </cell>
          <cell r="I43">
            <v>1501.2822826700001</v>
          </cell>
          <cell r="J43">
            <v>1480.6874213899998</v>
          </cell>
          <cell r="K43">
            <v>1284.0222356199999</v>
          </cell>
          <cell r="L43">
            <v>1798.64519776</v>
          </cell>
          <cell r="M43">
            <v>1684.7262046199999</v>
          </cell>
          <cell r="N43">
            <v>1945.9363706899999</v>
          </cell>
          <cell r="O43">
            <v>1974.1576767199999</v>
          </cell>
        </row>
        <row r="44">
          <cell r="B44" t="str">
            <v xml:space="preserve">  Reintegro de Créditos Hipotecario </v>
          </cell>
          <cell r="C44">
            <v>16928.005010770001</v>
          </cell>
          <cell r="D44">
            <v>64.728759690000004</v>
          </cell>
          <cell r="E44">
            <v>1669.38925402</v>
          </cell>
          <cell r="F44">
            <v>1144.7189148299999</v>
          </cell>
          <cell r="G44">
            <v>1951.8870059000001</v>
          </cell>
          <cell r="H44">
            <v>2368.4195525599998</v>
          </cell>
          <cell r="I44">
            <v>1214.2141664200001</v>
          </cell>
          <cell r="J44">
            <v>1315.0179721699999</v>
          </cell>
          <cell r="K44">
            <v>1189.21586897</v>
          </cell>
          <cell r="L44">
            <v>1578.9068569999999</v>
          </cell>
          <cell r="M44">
            <v>1305.65410804</v>
          </cell>
          <cell r="N44">
            <v>1678.1262076099999</v>
          </cell>
          <cell r="O44">
            <v>1447.72634356</v>
          </cell>
        </row>
        <row r="45">
          <cell r="B45" t="str">
            <v xml:space="preserve">  Reintegro de Crédito Educativo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B46" t="str">
            <v xml:space="preserve">  Otros gastos - código 60 </v>
          </cell>
          <cell r="C46">
            <v>2777.5586763800002</v>
          </cell>
          <cell r="D46">
            <v>190.20347991</v>
          </cell>
          <cell r="E46">
            <v>369.93578351999997</v>
          </cell>
          <cell r="F46">
            <v>13.879866359999999</v>
          </cell>
          <cell r="G46">
            <v>180.99302982</v>
          </cell>
          <cell r="H46">
            <v>81.950651070000006</v>
          </cell>
          <cell r="I46">
            <v>287.06811625</v>
          </cell>
          <cell r="J46">
            <v>165.66944921999999</v>
          </cell>
          <cell r="K46">
            <v>94.806366650000001</v>
          </cell>
          <cell r="L46">
            <v>219.73834076</v>
          </cell>
          <cell r="M46">
            <v>379.07209657999999</v>
          </cell>
          <cell r="N46">
            <v>267.81016308</v>
          </cell>
          <cell r="O46">
            <v>526.43133316000001</v>
          </cell>
        </row>
        <row r="47">
          <cell r="B47" t="str">
            <v>D. INGRESOS - EGRESOS VIGENCIA (B-C)</v>
          </cell>
          <cell r="C47">
            <v>91248.427031820174</v>
          </cell>
          <cell r="D47">
            <v>65706.300993070006</v>
          </cell>
          <cell r="E47">
            <v>514893.77734754991</v>
          </cell>
          <cell r="F47">
            <v>-35357.518525360036</v>
          </cell>
          <cell r="G47">
            <v>-125939.61928806003</v>
          </cell>
          <cell r="H47">
            <v>-71903.803913649986</v>
          </cell>
          <cell r="I47">
            <v>-46054.833203239978</v>
          </cell>
          <cell r="J47">
            <v>-57228.570527599979</v>
          </cell>
          <cell r="K47">
            <v>-45064.201486880018</v>
          </cell>
          <cell r="L47">
            <v>-49591.375329429953</v>
          </cell>
          <cell r="M47">
            <v>-43250.745526000013</v>
          </cell>
          <cell r="N47">
            <v>-33720.643802050006</v>
          </cell>
          <cell r="O47">
            <v>18759.66029347005</v>
          </cell>
        </row>
        <row r="49">
          <cell r="B49" t="str">
            <v>E.   CUENTAS POR PAGAR</v>
          </cell>
          <cell r="C49">
            <v>189094.12496274</v>
          </cell>
          <cell r="D49">
            <v>77420.612569449993</v>
          </cell>
          <cell r="E49">
            <v>25893.72331632</v>
          </cell>
          <cell r="F49">
            <v>19508.212431340002</v>
          </cell>
          <cell r="G49">
            <v>14764.55113756</v>
          </cell>
          <cell r="H49">
            <v>11741.2559167</v>
          </cell>
          <cell r="I49">
            <v>12149.560407170002</v>
          </cell>
          <cell r="J49">
            <v>6597.6624523499977</v>
          </cell>
          <cell r="K49">
            <v>5208.1198045600022</v>
          </cell>
          <cell r="L49">
            <v>5759.3266935399997</v>
          </cell>
          <cell r="M49">
            <v>4421.83180197</v>
          </cell>
          <cell r="N49">
            <v>1596.9568203700001</v>
          </cell>
          <cell r="O49">
            <v>4032.3116114100003</v>
          </cell>
        </row>
        <row r="50">
          <cell r="B50" t="str">
            <v>Gastos Operacionales y No Operac.</v>
          </cell>
          <cell r="C50">
            <v>38701.871826380004</v>
          </cell>
          <cell r="D50">
            <v>8860.7153077599996</v>
          </cell>
          <cell r="E50">
            <v>11539.70944547</v>
          </cell>
          <cell r="F50">
            <v>4309.0324152900002</v>
          </cell>
          <cell r="G50">
            <v>3498.4297549900002</v>
          </cell>
          <cell r="H50">
            <v>2445.07511677</v>
          </cell>
          <cell r="I50">
            <v>3127.1733874900001</v>
          </cell>
          <cell r="J50">
            <v>1533.35348645</v>
          </cell>
          <cell r="K50">
            <v>675.72679237</v>
          </cell>
          <cell r="L50">
            <v>800.15813915000001</v>
          </cell>
          <cell r="M50">
            <v>338.93893035000002</v>
          </cell>
          <cell r="N50">
            <v>912.44483244000003</v>
          </cell>
          <cell r="O50">
            <v>661.11421785000005</v>
          </cell>
        </row>
        <row r="51">
          <cell r="B51" t="str">
            <v>Crédito Hipotecario</v>
          </cell>
          <cell r="C51">
            <v>75774.253249530011</v>
          </cell>
          <cell r="D51">
            <v>64274.138903530002</v>
          </cell>
          <cell r="E51">
            <v>5002.5127419999999</v>
          </cell>
          <cell r="F51">
            <v>1921.2139569999999</v>
          </cell>
          <cell r="G51">
            <v>1790.1806129900001</v>
          </cell>
          <cell r="H51">
            <v>1868.2782620099999</v>
          </cell>
          <cell r="I51">
            <v>304.55118900000002</v>
          </cell>
          <cell r="J51">
            <v>125.495052</v>
          </cell>
          <cell r="K51">
            <v>307.88253099999997</v>
          </cell>
          <cell r="L51">
            <v>180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Crédito Educativo</v>
          </cell>
          <cell r="C52">
            <v>476.796967</v>
          </cell>
          <cell r="D52">
            <v>448.17050999999998</v>
          </cell>
          <cell r="E52">
            <v>20.727457000000001</v>
          </cell>
          <cell r="F52">
            <v>0</v>
          </cell>
          <cell r="G52">
            <v>0</v>
          </cell>
          <cell r="H52">
            <v>7.899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B53" t="str">
            <v>Construcciones y Mejoras</v>
          </cell>
          <cell r="C53">
            <v>731.01391568999998</v>
          </cell>
          <cell r="D53">
            <v>45</v>
          </cell>
          <cell r="E53">
            <v>66.469881999999998</v>
          </cell>
          <cell r="F53">
            <v>93.138095000000007</v>
          </cell>
          <cell r="G53">
            <v>66.679913999999997</v>
          </cell>
          <cell r="H53">
            <v>228.016189</v>
          </cell>
          <cell r="I53">
            <v>3.06226478</v>
          </cell>
          <cell r="J53">
            <v>0</v>
          </cell>
          <cell r="K53">
            <v>115.03496366</v>
          </cell>
          <cell r="L53">
            <v>56.816164569999998</v>
          </cell>
          <cell r="M53">
            <v>49.502766680000001</v>
          </cell>
          <cell r="N53">
            <v>0</v>
          </cell>
          <cell r="O53">
            <v>7.2936759999999996</v>
          </cell>
        </row>
        <row r="54">
          <cell r="B54" t="str">
            <v xml:space="preserve">  Construcción edificio</v>
          </cell>
          <cell r="C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B55" t="str">
            <v xml:space="preserve">  Adecuaciones y mejoras</v>
          </cell>
          <cell r="C55">
            <v>731.01391568999998</v>
          </cell>
          <cell r="D55">
            <v>45</v>
          </cell>
          <cell r="E55">
            <v>66.469881999999998</v>
          </cell>
          <cell r="F55">
            <v>93.138095000000007</v>
          </cell>
          <cell r="G55">
            <v>66.679913999999997</v>
          </cell>
          <cell r="H55">
            <v>228.016189</v>
          </cell>
          <cell r="I55">
            <v>3.06226478</v>
          </cell>
          <cell r="J55">
            <v>0</v>
          </cell>
          <cell r="K55">
            <v>115.03496366</v>
          </cell>
          <cell r="L55">
            <v>56.816164569999998</v>
          </cell>
          <cell r="M55">
            <v>49.502766680000001</v>
          </cell>
          <cell r="N55">
            <v>0</v>
          </cell>
          <cell r="O55">
            <v>7.2936759999999996</v>
          </cell>
        </row>
        <row r="56">
          <cell r="B56" t="str">
            <v>Proyectos de Tecnología</v>
          </cell>
          <cell r="C56">
            <v>38172.09087403999</v>
          </cell>
          <cell r="D56">
            <v>2707.7517119999989</v>
          </cell>
          <cell r="E56">
            <v>5099.7472618600004</v>
          </cell>
          <cell r="F56">
            <v>4766.1892639999996</v>
          </cell>
          <cell r="G56">
            <v>5281.1139822100004</v>
          </cell>
          <cell r="H56">
            <v>3589.5757306599999</v>
          </cell>
          <cell r="I56">
            <v>6096.5869290000019</v>
          </cell>
          <cell r="J56">
            <v>2179.7831882899977</v>
          </cell>
          <cell r="K56">
            <v>1354.9215165900032</v>
          </cell>
          <cell r="L56">
            <v>1879.812418</v>
          </cell>
          <cell r="M56">
            <v>1170.1799689399993</v>
          </cell>
          <cell r="N56">
            <v>682.52518493000002</v>
          </cell>
          <cell r="O56">
            <v>3363.9037175600001</v>
          </cell>
        </row>
        <row r="57">
          <cell r="B57" t="str">
            <v xml:space="preserve">  Inversiones tecnológicas</v>
          </cell>
          <cell r="C57">
            <v>11098.512319417696</v>
          </cell>
          <cell r="D57">
            <v>59.172069105578998</v>
          </cell>
          <cell r="E57">
            <v>2.9558011924401999</v>
          </cell>
          <cell r="F57">
            <v>713.54003294169001</v>
          </cell>
          <cell r="G57">
            <v>839.42451772075003</v>
          </cell>
          <cell r="H57">
            <v>1271.334176826</v>
          </cell>
          <cell r="I57">
            <v>2612.2215059473501</v>
          </cell>
          <cell r="J57">
            <v>429.99423495693799</v>
          </cell>
          <cell r="K57">
            <v>1226.4861989010601</v>
          </cell>
          <cell r="L57">
            <v>395.36547400000001</v>
          </cell>
          <cell r="M57">
            <v>1071.6217723663301</v>
          </cell>
          <cell r="N57">
            <v>299.64851901091799</v>
          </cell>
          <cell r="O57">
            <v>2176.7480164486401</v>
          </cell>
        </row>
        <row r="58">
          <cell r="B58" t="str">
            <v xml:space="preserve">  Soporte y operación</v>
          </cell>
          <cell r="C58">
            <v>27073.578554622298</v>
          </cell>
          <cell r="D58">
            <v>2648.57964289442</v>
          </cell>
          <cell r="E58">
            <v>5096.7914606675604</v>
          </cell>
          <cell r="F58">
            <v>4052.6492310583099</v>
          </cell>
          <cell r="G58">
            <v>4441.68946448925</v>
          </cell>
          <cell r="H58">
            <v>2318.2415538340001</v>
          </cell>
          <cell r="I58">
            <v>3484.3654230526517</v>
          </cell>
          <cell r="J58">
            <v>1749.7889533330599</v>
          </cell>
          <cell r="K58">
            <v>128.435317688943</v>
          </cell>
          <cell r="L58">
            <v>1484.446944</v>
          </cell>
          <cell r="M58">
            <v>98.558196573669093</v>
          </cell>
          <cell r="N58">
            <v>382.87666591908197</v>
          </cell>
          <cell r="O58">
            <v>1187.15570111136</v>
          </cell>
        </row>
        <row r="59">
          <cell r="B59" t="str">
            <v>Seguros a deudores</v>
          </cell>
          <cell r="C59">
            <v>33882.655615999996</v>
          </cell>
          <cell r="D59">
            <v>6.9800120000000003</v>
          </cell>
          <cell r="E59">
            <v>4064.0799029999998</v>
          </cell>
          <cell r="F59">
            <v>8372.7570080000005</v>
          </cell>
          <cell r="G59">
            <v>4091.2931440000002</v>
          </cell>
          <cell r="H59">
            <v>3521.0733839999998</v>
          </cell>
          <cell r="I59">
            <v>2614.1526349999999</v>
          </cell>
          <cell r="J59">
            <v>2756.440083</v>
          </cell>
          <cell r="K59">
            <v>2750.9366679999998</v>
          </cell>
          <cell r="L59">
            <v>2839.74584</v>
          </cell>
          <cell r="M59">
            <v>2863.2101360000001</v>
          </cell>
          <cell r="N59">
            <v>1.9868030000000001</v>
          </cell>
          <cell r="O59">
            <v>0</v>
          </cell>
        </row>
        <row r="60">
          <cell r="B60" t="str">
            <v>Otros Gastos</v>
          </cell>
          <cell r="C60">
            <v>1355.4425141000004</v>
          </cell>
          <cell r="D60">
            <v>1077.85612416</v>
          </cell>
          <cell r="E60">
            <v>100.47662499</v>
          </cell>
          <cell r="F60">
            <v>45.881692049999998</v>
          </cell>
          <cell r="G60">
            <v>36.853729370000003</v>
          </cell>
          <cell r="H60">
            <v>81.338234260000007</v>
          </cell>
          <cell r="I60">
            <v>4.0340018999999998</v>
          </cell>
          <cell r="J60">
            <v>2.5906426099999997</v>
          </cell>
          <cell r="K60">
            <v>3.6173329399999998</v>
          </cell>
          <cell r="L60">
            <v>2.79413182</v>
          </cell>
          <cell r="M60">
            <v>0</v>
          </cell>
          <cell r="N60">
            <v>0</v>
          </cell>
          <cell r="O60">
            <v>0</v>
          </cell>
        </row>
        <row r="61">
          <cell r="B61" t="str">
            <v xml:space="preserve">  Reintegro de Créditos Hipotecario</v>
          </cell>
          <cell r="C61">
            <v>1287.9505123600004</v>
          </cell>
          <cell r="D61">
            <v>1077.85612416</v>
          </cell>
          <cell r="E61">
            <v>93.822778510000006</v>
          </cell>
          <cell r="F61">
            <v>32.001825689999997</v>
          </cell>
          <cell r="G61">
            <v>32.647269350000002</v>
          </cell>
          <cell r="H61">
            <v>39.755661029999999</v>
          </cell>
          <cell r="I61">
            <v>4.0340018999999998</v>
          </cell>
          <cell r="J61">
            <v>1.42138696</v>
          </cell>
          <cell r="K61">
            <v>3.6173329399999998</v>
          </cell>
          <cell r="L61">
            <v>2.79413182</v>
          </cell>
          <cell r="M61">
            <v>0</v>
          </cell>
          <cell r="N61">
            <v>0</v>
          </cell>
          <cell r="O61">
            <v>0</v>
          </cell>
        </row>
        <row r="62">
          <cell r="B62" t="str">
            <v xml:space="preserve">  Reintegro de Crédito Educativo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B63" t="str">
            <v xml:space="preserve">  Otros gastos - código 60 (boletín)</v>
          </cell>
          <cell r="C63">
            <v>67.492001740000006</v>
          </cell>
          <cell r="D63">
            <v>0</v>
          </cell>
          <cell r="E63">
            <v>6.6538464800000003</v>
          </cell>
          <cell r="F63">
            <v>13.879866359999999</v>
          </cell>
          <cell r="G63">
            <v>4.2064600199999997</v>
          </cell>
          <cell r="H63">
            <v>41.582573230000001</v>
          </cell>
          <cell r="I63">
            <v>0</v>
          </cell>
          <cell r="J63">
            <v>1.16925565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B64" t="str">
            <v>F.   SALDO DISPONIBLE FINAL  ( A+D-E )</v>
          </cell>
          <cell r="C64">
            <v>1217587.5422896296</v>
          </cell>
          <cell r="D64">
            <v>1303718.9286441696</v>
          </cell>
          <cell r="E64">
            <v>1792718.9826753994</v>
          </cell>
          <cell r="F64">
            <v>1737853.2517186995</v>
          </cell>
          <cell r="G64">
            <v>1597149.0812930793</v>
          </cell>
          <cell r="H64">
            <v>1513504.0214627294</v>
          </cell>
          <cell r="I64">
            <v>1455299.6278523193</v>
          </cell>
          <cell r="J64">
            <v>1391473.3948723695</v>
          </cell>
          <cell r="K64">
            <v>1341201.0735809295</v>
          </cell>
          <cell r="L64">
            <v>1285850.3715579596</v>
          </cell>
          <cell r="M64">
            <v>1238177.7942299896</v>
          </cell>
          <cell r="N64">
            <v>1202860.1936075697</v>
          </cell>
          <cell r="O64">
            <v>1217587.5422896298</v>
          </cell>
        </row>
        <row r="65">
          <cell r="B65" t="str">
            <v>Fuente: División de Presupuesto</v>
          </cell>
        </row>
        <row r="72">
          <cell r="I72">
            <v>65499000000</v>
          </cell>
          <cell r="J72">
            <v>65194448811</v>
          </cell>
          <cell r="K72">
            <v>304551189</v>
          </cell>
        </row>
        <row r="73">
          <cell r="I73">
            <v>1040</v>
          </cell>
        </row>
        <row r="74">
          <cell r="I74">
            <v>62979807.692307696</v>
          </cell>
          <cell r="J74">
            <v>1035.16430424037</v>
          </cell>
          <cell r="K74">
            <v>4.8356957596299175</v>
          </cell>
        </row>
        <row r="76">
          <cell r="J76">
            <v>99.535029253881731</v>
          </cell>
          <cell r="K76">
            <v>0.46714282359054826</v>
          </cell>
        </row>
        <row r="77">
          <cell r="J77">
            <v>103516.430424037</v>
          </cell>
          <cell r="K77">
            <v>485.82853653417021</v>
          </cell>
        </row>
        <row r="90">
          <cell r="B90" t="str">
            <v>FLUJO DE CAJA CONSOLIDADO PARA AÑO 2013</v>
          </cell>
        </row>
        <row r="92">
          <cell r="B92" t="str">
            <v xml:space="preserve"> FLUJO DE CAJA EJECUTADO  2013</v>
          </cell>
        </row>
        <row r="93">
          <cell r="B93" t="str">
            <v>(Millones de Pesos)</v>
          </cell>
        </row>
        <row r="94">
          <cell r="C94" t="str">
            <v>TOTAL</v>
          </cell>
          <cell r="D94" t="str">
            <v xml:space="preserve">FLUJO  DE CAJA MENSUALIZADO </v>
          </cell>
        </row>
        <row r="95">
          <cell r="B95" t="str">
            <v>DETALLE</v>
          </cell>
          <cell r="C95" t="str">
            <v>AÑO</v>
          </cell>
          <cell r="D95" t="str">
            <v>ENERO</v>
          </cell>
          <cell r="E95" t="str">
            <v>FEBRERO</v>
          </cell>
          <cell r="F95" t="str">
            <v>MARZO</v>
          </cell>
          <cell r="G95" t="str">
            <v>ABRIL</v>
          </cell>
          <cell r="H95" t="str">
            <v>MAYO</v>
          </cell>
          <cell r="I95" t="str">
            <v>JUNIO</v>
          </cell>
          <cell r="J95" t="str">
            <v>JULIO</v>
          </cell>
          <cell r="K95" t="str">
            <v>AGOSTO</v>
          </cell>
          <cell r="L95" t="str">
            <v>SEPTIEMBRE</v>
          </cell>
          <cell r="M95" t="str">
            <v>OCTUBRE</v>
          </cell>
          <cell r="N95" t="str">
            <v>NOVIEM</v>
          </cell>
          <cell r="O95" t="str">
            <v>DICIEMBRE</v>
          </cell>
        </row>
        <row r="97">
          <cell r="B97" t="str">
            <v>A.   SALDO DISPONIBLE INICIAL</v>
          </cell>
          <cell r="C97">
            <v>1315433.2402205495</v>
          </cell>
          <cell r="D97">
            <v>1315433.2402205495</v>
          </cell>
          <cell r="E97">
            <v>1303718.9286441696</v>
          </cell>
          <cell r="F97">
            <v>1792718.9826753994</v>
          </cell>
          <cell r="G97">
            <v>1737853.2517186995</v>
          </cell>
          <cell r="H97">
            <v>1597149.0812930793</v>
          </cell>
          <cell r="I97">
            <v>1513504.0214627294</v>
          </cell>
          <cell r="J97">
            <v>1455299.6278523193</v>
          </cell>
          <cell r="K97">
            <v>1391473.3948723695</v>
          </cell>
          <cell r="L97">
            <v>1341201.0735809295</v>
          </cell>
          <cell r="M97">
            <v>1285850.3715579596</v>
          </cell>
          <cell r="N97">
            <v>1238177.7942299896</v>
          </cell>
          <cell r="O97">
            <v>1202860.1936075697</v>
          </cell>
        </row>
        <row r="99">
          <cell r="B99" t="str">
            <v xml:space="preserve">B.   INGRESOS VIGENCIA </v>
          </cell>
          <cell r="C99">
            <v>2714101.75185091</v>
          </cell>
          <cell r="D99">
            <v>169305.16614433</v>
          </cell>
          <cell r="E99">
            <v>786072.96173018985</v>
          </cell>
          <cell r="F99">
            <v>169147.88514981998</v>
          </cell>
          <cell r="G99">
            <v>162795.57953914997</v>
          </cell>
          <cell r="H99">
            <v>177776.16550522999</v>
          </cell>
          <cell r="I99">
            <v>160763.63199646</v>
          </cell>
          <cell r="J99">
            <v>210606.53774761004</v>
          </cell>
          <cell r="K99">
            <v>165523.54103392997</v>
          </cell>
          <cell r="L99">
            <v>159886.53102403</v>
          </cell>
          <cell r="M99">
            <v>172974.67930032001</v>
          </cell>
          <cell r="N99">
            <v>159751.10947610997</v>
          </cell>
          <cell r="O99">
            <v>219497.96320373003</v>
          </cell>
        </row>
        <row r="100">
          <cell r="B100" t="str">
            <v>Cartera Hipotecaria</v>
          </cell>
          <cell r="C100">
            <v>876236.29870755004</v>
          </cell>
          <cell r="D100">
            <v>77911.172126949998</v>
          </cell>
          <cell r="E100">
            <v>133142.37364891</v>
          </cell>
          <cell r="F100">
            <v>59395.342982000002</v>
          </cell>
          <cell r="G100">
            <v>67035.360593139994</v>
          </cell>
          <cell r="H100">
            <v>62265.481302820001</v>
          </cell>
          <cell r="I100">
            <v>63521.642728010003</v>
          </cell>
          <cell r="J100">
            <v>68831.470925119997</v>
          </cell>
          <cell r="K100">
            <v>66784.119120000003</v>
          </cell>
          <cell r="L100">
            <v>66216.661874590005</v>
          </cell>
          <cell r="M100">
            <v>71907.212859339998</v>
          </cell>
          <cell r="N100">
            <v>65448.136520789994</v>
          </cell>
          <cell r="O100">
            <v>73777.324025880007</v>
          </cell>
        </row>
        <row r="101">
          <cell r="B101" t="str">
            <v xml:space="preserve">  Recaudo Tesorería</v>
          </cell>
          <cell r="C101">
            <v>739146.88353185006</v>
          </cell>
          <cell r="D101">
            <v>57353.190451950002</v>
          </cell>
          <cell r="E101">
            <v>53355.863714910003</v>
          </cell>
          <cell r="F101">
            <v>51498.823080000002</v>
          </cell>
          <cell r="G101">
            <v>55843.221995139997</v>
          </cell>
          <cell r="H101">
            <v>58511.530495819999</v>
          </cell>
          <cell r="I101">
            <v>60894.543511010001</v>
          </cell>
          <cell r="J101">
            <v>66204.225238119994</v>
          </cell>
          <cell r="K101">
            <v>64775.700710999998</v>
          </cell>
          <cell r="L101">
            <v>64475.977932590002</v>
          </cell>
          <cell r="M101">
            <v>69921.302606340003</v>
          </cell>
          <cell r="N101">
            <v>64003.632610089997</v>
          </cell>
          <cell r="O101">
            <v>72308.871184880001</v>
          </cell>
        </row>
        <row r="102">
          <cell r="B102" t="str">
            <v xml:space="preserve">  Abono de Cesantías</v>
          </cell>
          <cell r="C102">
            <v>137089.41517570001</v>
          </cell>
          <cell r="D102">
            <v>20557.981674999999</v>
          </cell>
          <cell r="E102">
            <v>79786.509934000002</v>
          </cell>
          <cell r="F102">
            <v>7896.519902</v>
          </cell>
          <cell r="G102">
            <v>11192.138598</v>
          </cell>
          <cell r="H102">
            <v>3753.9508070000002</v>
          </cell>
          <cell r="I102">
            <v>2627.099217</v>
          </cell>
          <cell r="J102">
            <v>2627.2456870000001</v>
          </cell>
          <cell r="K102">
            <v>2008.4184090000001</v>
          </cell>
          <cell r="L102">
            <v>1740.6839419999999</v>
          </cell>
          <cell r="M102">
            <v>1985.910253</v>
          </cell>
          <cell r="N102">
            <v>1444.5039107</v>
          </cell>
          <cell r="O102">
            <v>1468.452841</v>
          </cell>
        </row>
        <row r="103">
          <cell r="B103" t="str">
            <v>Cartera Educativa</v>
          </cell>
          <cell r="C103">
            <v>6273.9455972700016</v>
          </cell>
          <cell r="D103">
            <v>397.91774979000002</v>
          </cell>
          <cell r="E103">
            <v>478.52951000000002</v>
          </cell>
          <cell r="F103">
            <v>605.02816399999995</v>
          </cell>
          <cell r="G103">
            <v>527.21334242</v>
          </cell>
          <cell r="H103">
            <v>568.8552555</v>
          </cell>
          <cell r="I103">
            <v>542.00759200000005</v>
          </cell>
          <cell r="J103">
            <v>433.25028067</v>
          </cell>
          <cell r="K103">
            <v>469.53141799999997</v>
          </cell>
          <cell r="L103">
            <v>518.76623600000005</v>
          </cell>
          <cell r="M103">
            <v>523.54725236000002</v>
          </cell>
          <cell r="N103">
            <v>559.76826253000002</v>
          </cell>
          <cell r="O103">
            <v>649.53053399999999</v>
          </cell>
        </row>
        <row r="104">
          <cell r="B104" t="str">
            <v>Aportes de Afiliados</v>
          </cell>
          <cell r="C104">
            <v>1305188.5285401302</v>
          </cell>
          <cell r="D104">
            <v>52087.706222870002</v>
          </cell>
          <cell r="E104">
            <v>602632.93696199998</v>
          </cell>
          <cell r="F104">
            <v>70123.70631989</v>
          </cell>
          <cell r="G104">
            <v>51611.017058559999</v>
          </cell>
          <cell r="H104">
            <v>64503.68258113</v>
          </cell>
          <cell r="I104">
            <v>61881.49938293</v>
          </cell>
          <cell r="J104">
            <v>86828.819134820005</v>
          </cell>
          <cell r="K104">
            <v>49932.781790000001</v>
          </cell>
          <cell r="L104">
            <v>48127.464035019999</v>
          </cell>
          <cell r="M104">
            <v>59439.630512999996</v>
          </cell>
          <cell r="N104">
            <v>48579.424100290002</v>
          </cell>
          <cell r="O104">
            <v>109439.86043962</v>
          </cell>
        </row>
        <row r="105">
          <cell r="B105" t="str">
            <v>Ahorro Voluntario</v>
          </cell>
          <cell r="C105">
            <v>349024.48798324005</v>
          </cell>
          <cell r="D105">
            <v>29766.85865559</v>
          </cell>
          <cell r="E105">
            <v>28486.279471000002</v>
          </cell>
          <cell r="F105">
            <v>27280.04194005</v>
          </cell>
          <cell r="G105">
            <v>30651.990436700002</v>
          </cell>
          <cell r="H105">
            <v>29207.460849899999</v>
          </cell>
          <cell r="I105">
            <v>27246.997263009998</v>
          </cell>
          <cell r="J105">
            <v>30095.200926509999</v>
          </cell>
          <cell r="K105">
            <v>29113.158657</v>
          </cell>
          <cell r="L105">
            <v>29289.506900640001</v>
          </cell>
          <cell r="M105">
            <v>29628.30448974</v>
          </cell>
          <cell r="N105">
            <v>27740.83603816</v>
          </cell>
          <cell r="O105">
            <v>30517.852354940002</v>
          </cell>
        </row>
        <row r="106">
          <cell r="B106" t="str">
            <v>Rendimientos Financieros</v>
          </cell>
          <cell r="C106">
            <v>120122.84566740002</v>
          </cell>
          <cell r="D106">
            <v>4372.1102738099999</v>
          </cell>
          <cell r="E106">
            <v>17677.277273</v>
          </cell>
          <cell r="F106">
            <v>7493.3965742800001</v>
          </cell>
          <cell r="G106">
            <v>7195.0540404699996</v>
          </cell>
          <cell r="H106">
            <v>15262.845944459999</v>
          </cell>
          <cell r="I106">
            <v>3062.5664653399999</v>
          </cell>
          <cell r="J106">
            <v>18732.46342263</v>
          </cell>
          <cell r="K106">
            <v>14287.116215</v>
          </cell>
          <cell r="L106">
            <v>10631.405914249999</v>
          </cell>
          <cell r="M106">
            <v>6999.7512549000003</v>
          </cell>
          <cell r="N106">
            <v>13225.413043070001</v>
          </cell>
          <cell r="O106">
            <v>1183.44524619</v>
          </cell>
        </row>
        <row r="107">
          <cell r="B107" t="str">
            <v>Recaudo Intereses Credito Constuctor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</row>
        <row r="108">
          <cell r="B108" t="str">
            <v>Comisión Recaudo Seguros a Terceros</v>
          </cell>
          <cell r="C108">
            <v>4897.7830655400003</v>
          </cell>
          <cell r="D108">
            <v>433.63356299999998</v>
          </cell>
          <cell r="E108">
            <v>159.55714785999999</v>
          </cell>
          <cell r="F108">
            <v>0</v>
          </cell>
          <cell r="G108">
            <v>888.20878045999996</v>
          </cell>
          <cell r="H108">
            <v>436.15272021999999</v>
          </cell>
          <cell r="I108">
            <v>137.65791100000001</v>
          </cell>
          <cell r="J108">
            <v>536.71197500000005</v>
          </cell>
          <cell r="K108">
            <v>646.80825000000004</v>
          </cell>
          <cell r="L108">
            <v>480.95214499999997</v>
          </cell>
          <cell r="M108">
            <v>494.84057000000001</v>
          </cell>
          <cell r="N108">
            <v>502.00491</v>
          </cell>
          <cell r="O108">
            <v>181.25509299999999</v>
          </cell>
        </row>
        <row r="109">
          <cell r="B109" t="str">
            <v xml:space="preserve">  Arrendamiento activos fijos</v>
          </cell>
          <cell r="C109">
            <v>1680.2632719999999</v>
          </cell>
          <cell r="D109">
            <v>700</v>
          </cell>
          <cell r="E109">
            <v>0</v>
          </cell>
          <cell r="F109">
            <v>0</v>
          </cell>
          <cell r="G109">
            <v>465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499.76803000000001</v>
          </cell>
          <cell r="M109">
            <v>0</v>
          </cell>
          <cell r="N109">
            <v>3</v>
          </cell>
          <cell r="O109">
            <v>12.495241999999999</v>
          </cell>
        </row>
        <row r="110">
          <cell r="B110" t="str">
            <v xml:space="preserve">  Venta de Activos</v>
          </cell>
          <cell r="C110">
            <v>640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640</v>
          </cell>
          <cell r="N110">
            <v>0</v>
          </cell>
          <cell r="O110">
            <v>0</v>
          </cell>
        </row>
        <row r="111">
          <cell r="B111" t="str">
            <v>Otros Ingresos</v>
          </cell>
          <cell r="C111">
            <v>50037.599017779998</v>
          </cell>
          <cell r="D111">
            <v>3635.7675523199996</v>
          </cell>
          <cell r="E111">
            <v>3496.0077174200001</v>
          </cell>
          <cell r="F111">
            <v>4250.3691695999996</v>
          </cell>
          <cell r="G111">
            <v>4421.7352873999998</v>
          </cell>
          <cell r="H111">
            <v>5531.6868512000001</v>
          </cell>
          <cell r="I111">
            <v>4371.2606541699997</v>
          </cell>
          <cell r="J111">
            <v>5148.6210828599997</v>
          </cell>
          <cell r="K111">
            <v>4290.0255839299998</v>
          </cell>
          <cell r="L111">
            <v>4122.0058885300004</v>
          </cell>
          <cell r="M111">
            <v>3341.3923609800004</v>
          </cell>
          <cell r="N111">
            <v>3692.5266012700004</v>
          </cell>
          <cell r="O111">
            <v>3736.2002681000004</v>
          </cell>
        </row>
        <row r="112">
          <cell r="B112" t="str">
            <v xml:space="preserve">  Reintegro de Crédito Educativo</v>
          </cell>
          <cell r="C112">
            <v>126.14952500000001</v>
          </cell>
          <cell r="D112">
            <v>48.509659999999997</v>
          </cell>
          <cell r="E112">
            <v>1.5701860000000001</v>
          </cell>
          <cell r="F112">
            <v>0</v>
          </cell>
          <cell r="G112">
            <v>3.0766260000000001</v>
          </cell>
          <cell r="H112">
            <v>2.8145090000000001</v>
          </cell>
          <cell r="I112">
            <v>10.541466</v>
          </cell>
          <cell r="J112">
            <v>6.79671</v>
          </cell>
          <cell r="K112">
            <v>18.410921999999999</v>
          </cell>
          <cell r="L112">
            <v>0.5</v>
          </cell>
          <cell r="M112">
            <v>0</v>
          </cell>
          <cell r="N112">
            <v>3.93</v>
          </cell>
          <cell r="O112">
            <v>29.999445999999999</v>
          </cell>
        </row>
        <row r="113">
          <cell r="B113" t="str">
            <v xml:space="preserve">  Reintegros Cartera Hipotecaria</v>
          </cell>
          <cell r="C113">
            <v>18365.853041219998</v>
          </cell>
          <cell r="D113">
            <v>990.13347322000004</v>
          </cell>
          <cell r="E113">
            <v>1560.4888762400001</v>
          </cell>
          <cell r="F113">
            <v>1981.45969393</v>
          </cell>
          <cell r="G113">
            <v>1508.0273704599999</v>
          </cell>
          <cell r="H113">
            <v>2082.83026591</v>
          </cell>
          <cell r="I113">
            <v>1365.2629139200001</v>
          </cell>
          <cell r="J113">
            <v>1307.9723289799999</v>
          </cell>
          <cell r="K113">
            <v>1454.1557146499999</v>
          </cell>
          <cell r="L113">
            <v>1484.9558687199999</v>
          </cell>
          <cell r="M113">
            <v>1302.150715</v>
          </cell>
          <cell r="N113">
            <v>1830.64103419</v>
          </cell>
          <cell r="O113">
            <v>1497.7747859999999</v>
          </cell>
        </row>
        <row r="114">
          <cell r="B114" t="str">
            <v xml:space="preserve">  Reintegros Aportes de Cesantías</v>
          </cell>
          <cell r="C114">
            <v>28388.946610850002</v>
          </cell>
          <cell r="D114">
            <v>2147.2730033799999</v>
          </cell>
          <cell r="E114">
            <v>1851.8560215699999</v>
          </cell>
          <cell r="F114">
            <v>2145.6117086099998</v>
          </cell>
          <cell r="G114">
            <v>2782.1571877299998</v>
          </cell>
          <cell r="H114">
            <v>2668.5372158300002</v>
          </cell>
          <cell r="I114">
            <v>2863.5534487</v>
          </cell>
          <cell r="J114">
            <v>3353.6790958900001</v>
          </cell>
          <cell r="K114">
            <v>2589.8207890799999</v>
          </cell>
          <cell r="L114">
            <v>2463.5170154100001</v>
          </cell>
          <cell r="M114">
            <v>1990.49096229</v>
          </cell>
          <cell r="N114">
            <v>1597.7088185800001</v>
          </cell>
          <cell r="O114">
            <v>1934.7413437800001</v>
          </cell>
        </row>
        <row r="115">
          <cell r="B115" t="str">
            <v xml:space="preserve">  Otros Ingresos - código 19 </v>
          </cell>
          <cell r="C115">
            <v>3156.6498407100007</v>
          </cell>
          <cell r="D115">
            <v>449.85141571999998</v>
          </cell>
          <cell r="E115">
            <v>82.092633609999993</v>
          </cell>
          <cell r="F115">
            <v>123.29776706</v>
          </cell>
          <cell r="G115">
            <v>128.47410321000001</v>
          </cell>
          <cell r="H115">
            <v>777.50486046000003</v>
          </cell>
          <cell r="I115">
            <v>131.90282554999999</v>
          </cell>
          <cell r="J115">
            <v>480.17294799000001</v>
          </cell>
          <cell r="K115">
            <v>227.63815819999999</v>
          </cell>
          <cell r="L115">
            <v>173.03300440000001</v>
          </cell>
          <cell r="M115">
            <v>48.750683690000002</v>
          </cell>
          <cell r="N115">
            <v>260.24674850000002</v>
          </cell>
          <cell r="O115">
            <v>273.68469232000001</v>
          </cell>
        </row>
        <row r="117">
          <cell r="B117" t="str">
            <v xml:space="preserve">C.   EGRESOS </v>
          </cell>
          <cell r="C117">
            <v>2801431.6492738295</v>
          </cell>
          <cell r="D117">
            <v>181019.47772070998</v>
          </cell>
          <cell r="E117">
            <v>297072.90769895993</v>
          </cell>
          <cell r="F117">
            <v>224013.61610651997</v>
          </cell>
          <cell r="G117">
            <v>303544.23446965998</v>
          </cell>
          <cell r="H117">
            <v>250860.94032268997</v>
          </cell>
          <cell r="I117">
            <v>218968.02560687004</v>
          </cell>
          <cell r="J117">
            <v>274432.77072756004</v>
          </cell>
          <cell r="K117">
            <v>215795.86232536999</v>
          </cell>
          <cell r="L117">
            <v>215237.23304700002</v>
          </cell>
          <cell r="M117">
            <v>220647.25662828999</v>
          </cell>
          <cell r="N117">
            <v>195068.71009852999</v>
          </cell>
          <cell r="O117">
            <v>204770.61452166998</v>
          </cell>
        </row>
        <row r="118">
          <cell r="B118" t="str">
            <v>Gastos Operacionales y no Operacionales</v>
          </cell>
          <cell r="C118">
            <v>172291.33273775998</v>
          </cell>
          <cell r="D118">
            <v>11308.083373449999</v>
          </cell>
          <cell r="E118">
            <v>15473.942851330001</v>
          </cell>
          <cell r="F118">
            <v>12398.98026117</v>
          </cell>
          <cell r="G118">
            <v>15163.781011880001</v>
          </cell>
          <cell r="H118">
            <v>14771.42291933</v>
          </cell>
          <cell r="I118">
            <v>14593.58243004</v>
          </cell>
          <cell r="J118">
            <v>14160.338863179999</v>
          </cell>
          <cell r="K118">
            <v>12441.610103430001</v>
          </cell>
          <cell r="L118">
            <v>12569.60593733</v>
          </cell>
          <cell r="M118">
            <v>11982.509617289999</v>
          </cell>
          <cell r="N118">
            <v>15395.10087038</v>
          </cell>
          <cell r="O118">
            <v>22032.374498950001</v>
          </cell>
        </row>
        <row r="119">
          <cell r="B119" t="str">
            <v xml:space="preserve">Cesantías </v>
          </cell>
          <cell r="C119">
            <v>1051082.9977550001</v>
          </cell>
          <cell r="D119">
            <v>70247.103437999991</v>
          </cell>
          <cell r="E119">
            <v>151869.53059399998</v>
          </cell>
          <cell r="F119">
            <v>109420.03972</v>
          </cell>
          <cell r="G119">
            <v>137194.45020999998</v>
          </cell>
          <cell r="H119">
            <v>97533.359400999994</v>
          </cell>
          <cell r="I119">
            <v>75865.779345000003</v>
          </cell>
          <cell r="J119">
            <v>102813.425802</v>
          </cell>
          <cell r="K119">
            <v>69328.734656999994</v>
          </cell>
          <cell r="L119">
            <v>64699.889126999995</v>
          </cell>
          <cell r="M119">
            <v>64430.528309000001</v>
          </cell>
          <cell r="N119">
            <v>52279.288136999996</v>
          </cell>
          <cell r="O119">
            <v>55400.869015000004</v>
          </cell>
        </row>
        <row r="120">
          <cell r="B120" t="str">
            <v xml:space="preserve"> Parciales</v>
          </cell>
          <cell r="C120">
            <v>744864.62911500013</v>
          </cell>
          <cell r="D120">
            <v>47481.219147999996</v>
          </cell>
          <cell r="E120">
            <v>126116.07888099999</v>
          </cell>
          <cell r="F120">
            <v>82691.143502000006</v>
          </cell>
          <cell r="G120">
            <v>101124.07120599999</v>
          </cell>
          <cell r="H120">
            <v>68308.560201</v>
          </cell>
          <cell r="I120">
            <v>52473.891172000003</v>
          </cell>
          <cell r="J120">
            <v>70380.498462000003</v>
          </cell>
          <cell r="K120">
            <v>44398.887981</v>
          </cell>
          <cell r="L120">
            <v>41336.287106999996</v>
          </cell>
          <cell r="M120">
            <v>41241.409123999998</v>
          </cell>
          <cell r="N120">
            <v>33527.312560999999</v>
          </cell>
          <cell r="O120">
            <v>35785.269769999999</v>
          </cell>
        </row>
        <row r="121">
          <cell r="B121" t="str">
            <v xml:space="preserve"> Definitivas</v>
          </cell>
          <cell r="C121">
            <v>306218.36864</v>
          </cell>
          <cell r="D121">
            <v>22765.884290000002</v>
          </cell>
          <cell r="E121">
            <v>25753.451712999999</v>
          </cell>
          <cell r="F121">
            <v>26728.896218000002</v>
          </cell>
          <cell r="G121">
            <v>36070.379004000002</v>
          </cell>
          <cell r="H121">
            <v>29224.799200000001</v>
          </cell>
          <cell r="I121">
            <v>23391.888172999999</v>
          </cell>
          <cell r="J121">
            <v>32432.927339999998</v>
          </cell>
          <cell r="K121">
            <v>24929.846676000001</v>
          </cell>
          <cell r="L121">
            <v>23363.602019999998</v>
          </cell>
          <cell r="M121">
            <v>23189.119185</v>
          </cell>
          <cell r="N121">
            <v>18751.975576000001</v>
          </cell>
          <cell r="O121">
            <v>19615.599245000001</v>
          </cell>
        </row>
        <row r="122">
          <cell r="B122" t="str">
            <v>Ahorro Voluntario</v>
          </cell>
          <cell r="C122">
            <v>294071.39851000003</v>
          </cell>
          <cell r="D122">
            <v>25993.245864</v>
          </cell>
          <cell r="E122">
            <v>23762.695013</v>
          </cell>
          <cell r="F122">
            <v>16800.424148999999</v>
          </cell>
          <cell r="G122">
            <v>29543.903789</v>
          </cell>
          <cell r="H122">
            <v>24567.290292000002</v>
          </cell>
          <cell r="I122">
            <v>21982.392218000001</v>
          </cell>
          <cell r="J122">
            <v>30428.089931999999</v>
          </cell>
          <cell r="K122">
            <v>23220.258109999999</v>
          </cell>
          <cell r="L122">
            <v>25186.218095</v>
          </cell>
          <cell r="M122">
            <v>28271.643539000001</v>
          </cell>
          <cell r="N122">
            <v>22419.988055999998</v>
          </cell>
          <cell r="O122">
            <v>21895.249453</v>
          </cell>
        </row>
        <row r="123">
          <cell r="B123" t="str">
            <v xml:space="preserve">Crédito </v>
          </cell>
          <cell r="C123">
            <v>1164813.40919631</v>
          </cell>
          <cell r="D123">
            <v>69378.524957500005</v>
          </cell>
          <cell r="E123">
            <v>94593.021297000014</v>
          </cell>
          <cell r="F123">
            <v>70957.607136110004</v>
          </cell>
          <cell r="G123">
            <v>109131.48148668</v>
          </cell>
          <cell r="H123">
            <v>113760.85152135999</v>
          </cell>
          <cell r="I123">
            <v>93563.780111020009</v>
          </cell>
          <cell r="J123">
            <v>118117.69494538</v>
          </cell>
          <cell r="K123">
            <v>102044.58610057998</v>
          </cell>
          <cell r="L123">
            <v>102242.95856452</v>
          </cell>
          <cell r="M123">
            <v>105010.1505817</v>
          </cell>
          <cell r="N123">
            <v>95513.772187459996</v>
          </cell>
          <cell r="O123">
            <v>90498.980306999991</v>
          </cell>
        </row>
        <row r="124">
          <cell r="B124" t="str">
            <v xml:space="preserve">  Hipotecario</v>
          </cell>
          <cell r="C124">
            <v>1154105.75081031</v>
          </cell>
          <cell r="D124">
            <v>68133.998887499998</v>
          </cell>
          <cell r="E124">
            <v>94012.251607000013</v>
          </cell>
          <cell r="F124">
            <v>70643.854264110007</v>
          </cell>
          <cell r="G124">
            <v>108819.96737968001</v>
          </cell>
          <cell r="H124">
            <v>113169.83006136</v>
          </cell>
          <cell r="I124">
            <v>91972.918532020005</v>
          </cell>
          <cell r="J124">
            <v>116229.16949738</v>
          </cell>
          <cell r="K124">
            <v>101525.76822757999</v>
          </cell>
          <cell r="L124">
            <v>101894.32574652</v>
          </cell>
          <cell r="M124">
            <v>104623.4243937</v>
          </cell>
          <cell r="N124">
            <v>94781.498814460007</v>
          </cell>
          <cell r="O124">
            <v>88298.743398999999</v>
          </cell>
        </row>
        <row r="125">
          <cell r="B125" t="str">
            <v xml:space="preserve">  Educativo</v>
          </cell>
          <cell r="C125">
            <v>7336.4001580000004</v>
          </cell>
          <cell r="D125">
            <v>1089.398956</v>
          </cell>
          <cell r="E125">
            <v>285.11508700000002</v>
          </cell>
          <cell r="F125">
            <v>147.86246</v>
          </cell>
          <cell r="G125">
            <v>87.262637999999995</v>
          </cell>
          <cell r="H125">
            <v>318.39232299999998</v>
          </cell>
          <cell r="I125">
            <v>1248.0725950000001</v>
          </cell>
          <cell r="J125">
            <v>1626.2478149999999</v>
          </cell>
          <cell r="K125">
            <v>285.021457</v>
          </cell>
          <cell r="L125">
            <v>110.464603</v>
          </cell>
          <cell r="M125">
            <v>116.79580900000001</v>
          </cell>
          <cell r="N125">
            <v>280.385063</v>
          </cell>
          <cell r="O125">
            <v>1741.3813520000001</v>
          </cell>
        </row>
        <row r="126">
          <cell r="B126" t="str">
            <v xml:space="preserve">  Legalización de Créditos</v>
          </cell>
          <cell r="C126">
            <v>3371.2582279999997</v>
          </cell>
          <cell r="D126">
            <v>155.12711400000001</v>
          </cell>
          <cell r="E126">
            <v>295.65460300000001</v>
          </cell>
          <cell r="F126">
            <v>165.890412</v>
          </cell>
          <cell r="G126">
            <v>224.25146899999999</v>
          </cell>
          <cell r="H126">
            <v>272.62913700000001</v>
          </cell>
          <cell r="I126">
            <v>342.78898400000003</v>
          </cell>
          <cell r="J126">
            <v>262.27763299999998</v>
          </cell>
          <cell r="K126">
            <v>233.79641599999999</v>
          </cell>
          <cell r="L126">
            <v>238.168215</v>
          </cell>
          <cell r="M126">
            <v>269.93037900000002</v>
          </cell>
          <cell r="N126">
            <v>451.88830999999999</v>
          </cell>
          <cell r="O126">
            <v>458.85555599999998</v>
          </cell>
        </row>
        <row r="127">
          <cell r="B127" t="str">
            <v xml:space="preserve">  Credito Constructor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</row>
        <row r="128">
          <cell r="B128" t="str">
            <v>Construcciones y Mejoras</v>
          </cell>
          <cell r="C128">
            <v>1038.76932491</v>
          </cell>
          <cell r="D128">
            <v>45</v>
          </cell>
          <cell r="E128">
            <v>66.469881999999998</v>
          </cell>
          <cell r="F128">
            <v>93.138095000000007</v>
          </cell>
          <cell r="G128">
            <v>66.679913999999997</v>
          </cell>
          <cell r="H128">
            <v>228.016189</v>
          </cell>
          <cell r="I128">
            <v>17.283999999999999</v>
          </cell>
          <cell r="J128">
            <v>2.016499</v>
          </cell>
          <cell r="K128">
            <v>115.03496366</v>
          </cell>
          <cell r="L128">
            <v>56.816164569999998</v>
          </cell>
          <cell r="M128">
            <v>49.502766680000001</v>
          </cell>
          <cell r="N128">
            <v>291.51717500000001</v>
          </cell>
          <cell r="O128">
            <v>7.2936759999999996</v>
          </cell>
        </row>
        <row r="129">
          <cell r="B129" t="str">
            <v xml:space="preserve">  Construcción edificio sede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Adecuaciones y mejoras</v>
          </cell>
          <cell r="C130">
            <v>1038.76932491</v>
          </cell>
          <cell r="D130">
            <v>45</v>
          </cell>
          <cell r="E130">
            <v>66.469881999999998</v>
          </cell>
          <cell r="F130">
            <v>93.138095000000007</v>
          </cell>
          <cell r="G130">
            <v>66.679913999999997</v>
          </cell>
          <cell r="H130">
            <v>228.016189</v>
          </cell>
          <cell r="I130">
            <v>17.283999999999999</v>
          </cell>
          <cell r="J130">
            <v>2.016499</v>
          </cell>
          <cell r="K130">
            <v>115.03496366</v>
          </cell>
          <cell r="L130">
            <v>56.816164569999998</v>
          </cell>
          <cell r="M130">
            <v>49.502766680000001</v>
          </cell>
          <cell r="N130">
            <v>291.51717500000001</v>
          </cell>
          <cell r="O130">
            <v>7.2936759999999996</v>
          </cell>
        </row>
        <row r="131">
          <cell r="B131" t="str">
            <v>Proyectos de Tecnología</v>
          </cell>
          <cell r="C131">
            <v>50448.617771600002</v>
          </cell>
          <cell r="D131">
            <v>2707.7517119999989</v>
          </cell>
          <cell r="E131">
            <v>5103.3664961000004</v>
          </cell>
          <cell r="F131">
            <v>4766.1892639999996</v>
          </cell>
          <cell r="G131">
            <v>6138.4266441200007</v>
          </cell>
          <cell r="H131">
            <v>0</v>
          </cell>
          <cell r="I131">
            <v>7084.8105522400019</v>
          </cell>
          <cell r="J131">
            <v>2879.6109129999982</v>
          </cell>
          <cell r="K131">
            <v>2826.7511201400075</v>
          </cell>
          <cell r="L131">
            <v>4011.7601069999996</v>
          </cell>
          <cell r="M131">
            <v>4463.3625580000034</v>
          </cell>
          <cell r="N131">
            <v>2434.5862659999998</v>
          </cell>
          <cell r="O131">
            <v>8032.0021389999947</v>
          </cell>
        </row>
        <row r="132">
          <cell r="B132" t="str">
            <v xml:space="preserve">  Inversiones tecnológicas</v>
          </cell>
          <cell r="C132">
            <v>10716.479358339782</v>
          </cell>
          <cell r="D132">
            <v>59.172069105578998</v>
          </cell>
          <cell r="E132">
            <v>2.9558011924401999</v>
          </cell>
          <cell r="F132">
            <v>713.54003294169001</v>
          </cell>
          <cell r="G132">
            <v>839.42451772075003</v>
          </cell>
          <cell r="I132">
            <v>2612.2215059473501</v>
          </cell>
          <cell r="J132">
            <v>512.22778366557213</v>
          </cell>
          <cell r="K132">
            <v>1361.8797159783242</v>
          </cell>
          <cell r="L132">
            <v>402.29202700000002</v>
          </cell>
          <cell r="M132">
            <v>1318.2490545552041</v>
          </cell>
          <cell r="N132">
            <v>358.58910951631799</v>
          </cell>
          <cell r="O132">
            <v>2535.927740716555</v>
          </cell>
        </row>
        <row r="133">
          <cell r="B133" t="str">
            <v xml:space="preserve">  Soporte y operación</v>
          </cell>
          <cell r="C133">
            <v>39732.138413260218</v>
          </cell>
          <cell r="D133">
            <v>2648.57964289442</v>
          </cell>
          <cell r="E133">
            <v>5100.4106949075604</v>
          </cell>
          <cell r="F133">
            <v>4052.6492310583099</v>
          </cell>
          <cell r="G133">
            <v>5299.0021263992503</v>
          </cell>
          <cell r="I133">
            <v>4472.5890462926518</v>
          </cell>
          <cell r="J133">
            <v>2367.383129334426</v>
          </cell>
          <cell r="K133">
            <v>1464.8714041616831</v>
          </cell>
          <cell r="L133">
            <v>3609.4680799999996</v>
          </cell>
          <cell r="M133">
            <v>3145.1135034447993</v>
          </cell>
          <cell r="N133">
            <v>2075.9971564836819</v>
          </cell>
          <cell r="O133">
            <v>5496.0743982834401</v>
          </cell>
        </row>
        <row r="134">
          <cell r="B134" t="str">
            <v>Seguros a deudores</v>
          </cell>
          <cell r="C134">
            <v>49111.341710000008</v>
          </cell>
          <cell r="D134">
            <v>6.9800120000000003</v>
          </cell>
          <cell r="E134">
            <v>4064.0799029999998</v>
          </cell>
          <cell r="F134">
            <v>8372.7570080000005</v>
          </cell>
          <cell r="G134">
            <v>4091.2931440000002</v>
          </cell>
          <cell r="I134">
            <v>4355.0806659999998</v>
          </cell>
          <cell r="J134">
            <v>4548.3157090000004</v>
          </cell>
          <cell r="K134">
            <v>4531.2477019999997</v>
          </cell>
          <cell r="L134">
            <v>4668.5457219999998</v>
          </cell>
          <cell r="M134">
            <v>4754.833052</v>
          </cell>
          <cell r="N134">
            <v>4788.5210360000001</v>
          </cell>
          <cell r="O134">
            <v>4929.6877560000003</v>
          </cell>
        </row>
        <row r="135">
          <cell r="B135" t="str">
            <v>Otros Gastos</v>
          </cell>
          <cell r="C135">
            <v>18573.782268249997</v>
          </cell>
          <cell r="D135">
            <v>1332.78836376</v>
          </cell>
          <cell r="E135">
            <v>2139.8016625300002</v>
          </cell>
          <cell r="F135">
            <v>1204.48047324</v>
          </cell>
          <cell r="G135">
            <v>2214.2182699800001</v>
          </cell>
          <cell r="H135">
            <v>0</v>
          </cell>
          <cell r="I135">
            <v>1505.3162845700001</v>
          </cell>
          <cell r="J135">
            <v>1483.2780639999999</v>
          </cell>
          <cell r="K135">
            <v>1287.63956856</v>
          </cell>
          <cell r="L135">
            <v>1801.43932958</v>
          </cell>
          <cell r="M135">
            <v>1684.7262046199999</v>
          </cell>
          <cell r="N135">
            <v>1945.9363706899999</v>
          </cell>
          <cell r="O135">
            <v>1974.1576767199999</v>
          </cell>
        </row>
        <row r="136">
          <cell r="B136" t="str">
            <v xml:space="preserve">  Reintegro de Créditos Hipotecario </v>
          </cell>
          <cell r="C136">
            <v>15814.888701219998</v>
          </cell>
          <cell r="D136">
            <v>1142.5848838500001</v>
          </cell>
          <cell r="E136">
            <v>1763.21203253</v>
          </cell>
          <cell r="F136">
            <v>1176.7207405199999</v>
          </cell>
          <cell r="G136">
            <v>1991.6426669300001</v>
          </cell>
          <cell r="I136">
            <v>1218.2481683200001</v>
          </cell>
          <cell r="J136">
            <v>1316.43935913</v>
          </cell>
          <cell r="K136">
            <v>1192.8332019100001</v>
          </cell>
          <cell r="L136">
            <v>1581.70098882</v>
          </cell>
          <cell r="M136">
            <v>1305.65410804</v>
          </cell>
          <cell r="N136">
            <v>1678.1262076099999</v>
          </cell>
          <cell r="O136">
            <v>1447.72634356</v>
          </cell>
        </row>
        <row r="137">
          <cell r="B137" t="str">
            <v xml:space="preserve">  Reintegro de Crédito Educativo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</row>
        <row r="138">
          <cell r="B138" t="str">
            <v xml:space="preserve">  Otros gastos - código 60 </v>
          </cell>
          <cell r="C138">
            <v>2758.8935670300002</v>
          </cell>
          <cell r="D138">
            <v>190.20347991</v>
          </cell>
          <cell r="E138">
            <v>376.58963</v>
          </cell>
          <cell r="F138">
            <v>27.759732719999999</v>
          </cell>
          <cell r="G138">
            <v>222.57560305000001</v>
          </cell>
          <cell r="I138">
            <v>287.06811625</v>
          </cell>
          <cell r="J138">
            <v>166.83870486999999</v>
          </cell>
          <cell r="K138">
            <v>94.806366650000001</v>
          </cell>
          <cell r="L138">
            <v>219.73834076</v>
          </cell>
          <cell r="M138">
            <v>379.07209657999999</v>
          </cell>
          <cell r="N138">
            <v>267.81016308</v>
          </cell>
          <cell r="O138">
            <v>526.43133316000001</v>
          </cell>
        </row>
        <row r="139">
          <cell r="B139" t="str">
            <v>F.   SALDO DISPONIBLE FINAL  ( A+B-C )</v>
          </cell>
          <cell r="C139">
            <v>1228103.34279763</v>
          </cell>
          <cell r="D139">
            <v>1303718.9286441696</v>
          </cell>
          <cell r="E139">
            <v>1792718.9826753996</v>
          </cell>
          <cell r="F139">
            <v>1737853.2517186995</v>
          </cell>
          <cell r="G139">
            <v>1597104.5967881894</v>
          </cell>
          <cell r="H139">
            <v>1524064.3064756193</v>
          </cell>
          <cell r="I139">
            <v>1455299.6278523195</v>
          </cell>
          <cell r="J139">
            <v>1391473.3948723692</v>
          </cell>
          <cell r="K139">
            <v>1341201.0735809293</v>
          </cell>
          <cell r="L139">
            <v>1285850.3715579594</v>
          </cell>
          <cell r="M139">
            <v>1238177.7942299896</v>
          </cell>
          <cell r="N139">
            <v>1202860.1936075697</v>
          </cell>
          <cell r="O139">
            <v>1217587.5422896298</v>
          </cell>
        </row>
      </sheetData>
      <sheetData sheetId="9">
        <row r="1">
          <cell r="B1">
            <v>18</v>
          </cell>
          <cell r="D1">
            <v>40909</v>
          </cell>
          <cell r="E1">
            <v>40940</v>
          </cell>
          <cell r="F1">
            <v>40969</v>
          </cell>
          <cell r="G1">
            <v>41000</v>
          </cell>
          <cell r="H1">
            <v>41030</v>
          </cell>
          <cell r="I1">
            <v>41061</v>
          </cell>
          <cell r="J1">
            <v>41091</v>
          </cell>
          <cell r="K1">
            <v>41122</v>
          </cell>
          <cell r="L1">
            <v>41153</v>
          </cell>
          <cell r="M1">
            <v>41183</v>
          </cell>
          <cell r="N1">
            <v>41214</v>
          </cell>
          <cell r="O1">
            <v>41244</v>
          </cell>
        </row>
        <row r="2">
          <cell r="B2" t="str">
            <v>FONDO NACIONAL DE AHORRO - FLUJO DE CAJA REAL 2012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1390332.18640158</v>
          </cell>
          <cell r="D6">
            <v>1390332.18640158</v>
          </cell>
          <cell r="E6">
            <v>1403833.2951028901</v>
          </cell>
          <cell r="F6">
            <v>1800942.7245714902</v>
          </cell>
          <cell r="G6">
            <v>1725624.4792261801</v>
          </cell>
          <cell r="H6">
            <v>1703586.5572857</v>
          </cell>
          <cell r="I6">
            <v>1627967.73983274</v>
          </cell>
          <cell r="J6">
            <v>1571297.8118000301</v>
          </cell>
          <cell r="K6">
            <v>1525282.5029486702</v>
          </cell>
          <cell r="L6">
            <v>1474890.65545782</v>
          </cell>
          <cell r="M6">
            <v>1487825.0431538899</v>
          </cell>
          <cell r="N6">
            <v>1428877.5149224098</v>
          </cell>
          <cell r="O6">
            <v>1373609.7986458798</v>
          </cell>
        </row>
        <row r="8">
          <cell r="B8" t="str">
            <v xml:space="preserve">B.   INGRESOS VIGENCIA </v>
          </cell>
          <cell r="C8">
            <v>2515853.9328814498</v>
          </cell>
          <cell r="D8">
            <v>151672.08400736999</v>
          </cell>
          <cell r="E8">
            <v>677001.15518306999</v>
          </cell>
          <cell r="F8">
            <v>176186.27268703</v>
          </cell>
          <cell r="G8">
            <v>177620.09717962999</v>
          </cell>
          <cell r="H8">
            <v>168156.45083289</v>
          </cell>
          <cell r="I8">
            <v>147444.41060296999</v>
          </cell>
          <cell r="J8">
            <v>170723.93824688997</v>
          </cell>
          <cell r="K8">
            <v>152932.69717538997</v>
          </cell>
          <cell r="L8">
            <v>168778.21350046995</v>
          </cell>
          <cell r="M8">
            <v>159171.64824743997</v>
          </cell>
          <cell r="N8">
            <v>165617.22028663999</v>
          </cell>
          <cell r="O8">
            <v>200549.74493166001</v>
          </cell>
        </row>
        <row r="9">
          <cell r="B9" t="str">
            <v>Cartera Hipotecaria</v>
          </cell>
          <cell r="C9">
            <v>776110.52339143003</v>
          </cell>
          <cell r="D9">
            <v>73746.379218179994</v>
          </cell>
          <cell r="E9">
            <v>121326.25422444</v>
          </cell>
          <cell r="F9">
            <v>64762.047387400002</v>
          </cell>
          <cell r="G9">
            <v>49148.062932829998</v>
          </cell>
          <cell r="H9">
            <v>58685.875942090002</v>
          </cell>
          <cell r="I9">
            <v>54695.779465529995</v>
          </cell>
          <cell r="J9">
            <v>57625.426825260001</v>
          </cell>
          <cell r="K9">
            <v>61391.48662471</v>
          </cell>
          <cell r="L9">
            <v>55934.123661279998</v>
          </cell>
          <cell r="M9">
            <v>60110.5500923</v>
          </cell>
          <cell r="N9">
            <v>57764.778973269997</v>
          </cell>
          <cell r="O9">
            <v>60919.758044140006</v>
          </cell>
        </row>
        <row r="10">
          <cell r="B10" t="str">
            <v xml:space="preserve">  Recaudo Tesorería</v>
          </cell>
          <cell r="C10">
            <v>638716.75723843009</v>
          </cell>
          <cell r="D10">
            <v>51284.082863180003</v>
          </cell>
          <cell r="E10">
            <v>45707.410571439999</v>
          </cell>
          <cell r="F10">
            <v>48072.492930400003</v>
          </cell>
          <cell r="G10">
            <v>44474.05354483</v>
          </cell>
          <cell r="H10">
            <v>54375.979548089999</v>
          </cell>
          <cell r="I10">
            <v>52360.884183529997</v>
          </cell>
          <cell r="J10">
            <v>55611.573085260003</v>
          </cell>
          <cell r="K10">
            <v>57200.38799571</v>
          </cell>
          <cell r="L10">
            <v>54618.889834280002</v>
          </cell>
          <cell r="M10">
            <v>58617.750202299998</v>
          </cell>
          <cell r="N10">
            <v>56563.53138927</v>
          </cell>
          <cell r="O10">
            <v>59829.721090140003</v>
          </cell>
        </row>
        <row r="11">
          <cell r="B11" t="str">
            <v xml:space="preserve">  Abono de Cesantías</v>
          </cell>
          <cell r="C11">
            <v>137393.766153</v>
          </cell>
          <cell r="D11">
            <v>22462.296354999999</v>
          </cell>
          <cell r="E11">
            <v>75618.843653000004</v>
          </cell>
          <cell r="F11">
            <v>16689.554456999998</v>
          </cell>
          <cell r="G11">
            <v>4674.0093880000004</v>
          </cell>
          <cell r="H11">
            <v>4309.8963940000003</v>
          </cell>
          <cell r="I11">
            <v>2334.895282</v>
          </cell>
          <cell r="J11">
            <v>2013.85374</v>
          </cell>
          <cell r="K11">
            <v>4191.0986290000001</v>
          </cell>
          <cell r="L11">
            <v>1315.233827</v>
          </cell>
          <cell r="M11">
            <v>1492.79989</v>
          </cell>
          <cell r="N11">
            <v>1201.247584</v>
          </cell>
          <cell r="O11">
            <v>1090.0369539999999</v>
          </cell>
        </row>
        <row r="12">
          <cell r="B12" t="str">
            <v>Cartera Educativa</v>
          </cell>
          <cell r="C12">
            <v>5338.6311659199991</v>
          </cell>
          <cell r="D12">
            <v>340.81340848000002</v>
          </cell>
          <cell r="E12">
            <v>385.72266791999999</v>
          </cell>
          <cell r="F12">
            <v>469.31115629999999</v>
          </cell>
          <cell r="G12">
            <v>426.78800799999999</v>
          </cell>
          <cell r="H12">
            <v>593.20334600000001</v>
          </cell>
          <cell r="I12">
            <v>449.89106299999997</v>
          </cell>
          <cell r="J12">
            <v>408.80172399999998</v>
          </cell>
          <cell r="K12">
            <v>442.44956028000001</v>
          </cell>
          <cell r="L12">
            <v>370.26399663000001</v>
          </cell>
          <cell r="M12">
            <v>445.16029003</v>
          </cell>
          <cell r="N12">
            <v>524.80209828</v>
          </cell>
          <cell r="O12">
            <v>481.42384700000002</v>
          </cell>
        </row>
        <row r="13">
          <cell r="B13" t="str">
            <v>Aportes de Afiliados</v>
          </cell>
          <cell r="C13">
            <v>1165865.3908838399</v>
          </cell>
          <cell r="D13">
            <v>41962.377266880001</v>
          </cell>
          <cell r="E13">
            <v>506215.40570621</v>
          </cell>
          <cell r="F13">
            <v>76748.932170419997</v>
          </cell>
          <cell r="G13">
            <v>74147.531994660007</v>
          </cell>
          <cell r="H13">
            <v>56702.290319020001</v>
          </cell>
          <cell r="I13">
            <v>60169.324834489998</v>
          </cell>
          <cell r="J13">
            <v>68669.260036559994</v>
          </cell>
          <cell r="K13">
            <v>45710.959545140002</v>
          </cell>
          <cell r="L13">
            <v>46328.542980259997</v>
          </cell>
          <cell r="M13">
            <v>54458.926199239999</v>
          </cell>
          <cell r="N13">
            <v>42639.441474959996</v>
          </cell>
          <cell r="O13">
            <v>92112.398356000005</v>
          </cell>
        </row>
        <row r="14">
          <cell r="B14" t="str">
            <v>Ahorro Voluntario</v>
          </cell>
          <cell r="C14">
            <v>339033.35660460003</v>
          </cell>
          <cell r="D14">
            <v>25418.204288000001</v>
          </cell>
          <cell r="E14">
            <v>26631.593182000001</v>
          </cell>
          <cell r="F14">
            <v>27929.887216620002</v>
          </cell>
          <cell r="G14">
            <v>27465.876913290002</v>
          </cell>
          <cell r="H14">
            <v>28489.672533410001</v>
          </cell>
          <cell r="I14">
            <v>27961.995911360002</v>
          </cell>
          <cell r="J14">
            <v>30242.554440650001</v>
          </cell>
          <cell r="K14">
            <v>30138.468443999998</v>
          </cell>
          <cell r="L14">
            <v>27738.572396809999</v>
          </cell>
          <cell r="M14">
            <v>30107.507712949999</v>
          </cell>
          <cell r="N14">
            <v>29129.3908084</v>
          </cell>
          <cell r="O14">
            <v>27779.632757110001</v>
          </cell>
        </row>
        <row r="15">
          <cell r="B15" t="str">
            <v>Rendimientos Financieros</v>
          </cell>
          <cell r="C15">
            <v>180369.53390031998</v>
          </cell>
          <cell r="D15">
            <v>6309.8383150700001</v>
          </cell>
          <cell r="E15">
            <v>18781.085840880001</v>
          </cell>
          <cell r="F15">
            <v>2277.2791170099999</v>
          </cell>
          <cell r="G15">
            <v>21549.71481655</v>
          </cell>
          <cell r="H15">
            <v>18351.853542050001</v>
          </cell>
          <cell r="I15">
            <v>926.75612416000001</v>
          </cell>
          <cell r="J15">
            <v>9566.3098793600002</v>
          </cell>
          <cell r="K15">
            <v>11329.68417176</v>
          </cell>
          <cell r="L15">
            <v>34556.768486720001</v>
          </cell>
          <cell r="M15">
            <v>9960.9197674000006</v>
          </cell>
          <cell r="N15">
            <v>31267.249773939999</v>
          </cell>
          <cell r="O15">
            <v>15492.07406542</v>
          </cell>
        </row>
        <row r="16">
          <cell r="B16" t="str">
            <v>Comisión Recaudo Seguros a Terceros</v>
          </cell>
          <cell r="C16">
            <v>4786.50343935</v>
          </cell>
          <cell r="D16">
            <v>261.068172</v>
          </cell>
          <cell r="E16">
            <v>403.77533226999998</v>
          </cell>
          <cell r="F16">
            <v>338.91358896000003</v>
          </cell>
          <cell r="G16">
            <v>408.04984459000002</v>
          </cell>
          <cell r="H16">
            <v>405.23422436999999</v>
          </cell>
          <cell r="I16">
            <v>401.67393578000002</v>
          </cell>
          <cell r="J16">
            <v>379.18842806999999</v>
          </cell>
          <cell r="K16">
            <v>441.27116504000003</v>
          </cell>
          <cell r="L16">
            <v>442.15095371000001</v>
          </cell>
          <cell r="M16">
            <v>433.97170375000002</v>
          </cell>
          <cell r="N16">
            <v>447.53995379999998</v>
          </cell>
          <cell r="O16">
            <v>423.66613701</v>
          </cell>
        </row>
        <row r="17">
          <cell r="B17" t="str">
            <v>Otros Ingresos</v>
          </cell>
          <cell r="C17">
            <v>44349.993495989998</v>
          </cell>
          <cell r="D17">
            <v>3633.4033387599998</v>
          </cell>
          <cell r="E17">
            <v>3257.3182293499999</v>
          </cell>
          <cell r="F17">
            <v>3659.9020503200004</v>
          </cell>
          <cell r="G17">
            <v>4474.0726697099999</v>
          </cell>
          <cell r="H17">
            <v>4928.3209259499999</v>
          </cell>
          <cell r="I17">
            <v>2838.9892686499998</v>
          </cell>
          <cell r="J17">
            <v>3832.3969129900001</v>
          </cell>
          <cell r="K17">
            <v>3478.3776644600002</v>
          </cell>
          <cell r="L17">
            <v>3407.7910250599998</v>
          </cell>
          <cell r="M17">
            <v>3654.6124817699997</v>
          </cell>
          <cell r="N17">
            <v>3844.0172039899999</v>
          </cell>
          <cell r="O17">
            <v>3340.7917249800003</v>
          </cell>
        </row>
        <row r="18">
          <cell r="B18" t="str">
            <v xml:space="preserve">  Reintegro de Crédito Educativo</v>
          </cell>
          <cell r="C18">
            <v>183.95823300000001</v>
          </cell>
          <cell r="D18">
            <v>47.594413000000003</v>
          </cell>
          <cell r="E18">
            <v>8.5437820000000002</v>
          </cell>
          <cell r="F18">
            <v>14.905684000000001</v>
          </cell>
          <cell r="G18">
            <v>1.6604289999999999</v>
          </cell>
          <cell r="H18">
            <v>7.8081820000000004</v>
          </cell>
          <cell r="I18">
            <v>18.924751000000001</v>
          </cell>
          <cell r="J18">
            <v>8.6916499999999992</v>
          </cell>
          <cell r="K18">
            <v>11.693598</v>
          </cell>
          <cell r="L18">
            <v>0</v>
          </cell>
          <cell r="M18">
            <v>3.5</v>
          </cell>
          <cell r="N18">
            <v>28.474858999999999</v>
          </cell>
          <cell r="O18">
            <v>32.160885</v>
          </cell>
        </row>
        <row r="19">
          <cell r="B19" t="str">
            <v xml:space="preserve">  Reintegros Cartera Hipotecaria</v>
          </cell>
          <cell r="C19">
            <v>15563.974781890001</v>
          </cell>
          <cell r="D19">
            <v>1430.8954947300001</v>
          </cell>
          <cell r="E19">
            <v>1049.5532385700001</v>
          </cell>
          <cell r="F19">
            <v>1123.9585957100001</v>
          </cell>
          <cell r="G19">
            <v>1371.68898195</v>
          </cell>
          <cell r="H19">
            <v>1426.0748000799999</v>
          </cell>
          <cell r="I19">
            <v>819.28031795000004</v>
          </cell>
          <cell r="J19">
            <v>1186.45450648</v>
          </cell>
          <cell r="K19">
            <v>1156.4355001199999</v>
          </cell>
          <cell r="L19">
            <v>1390.56147842</v>
          </cell>
          <cell r="M19">
            <v>1331.1240623799999</v>
          </cell>
          <cell r="N19">
            <v>1721.9603677600001</v>
          </cell>
          <cell r="O19">
            <v>1555.9874377399999</v>
          </cell>
        </row>
        <row r="20">
          <cell r="B20" t="str">
            <v xml:space="preserve">  Reintegros Aportes de Cesantías</v>
          </cell>
          <cell r="C20">
            <v>25101.470811069998</v>
          </cell>
          <cell r="D20">
            <v>1886.8878078400001</v>
          </cell>
          <cell r="E20">
            <v>1998.0204493799999</v>
          </cell>
          <cell r="F20">
            <v>2288.5507014700001</v>
          </cell>
          <cell r="G20">
            <v>2578.9123762999998</v>
          </cell>
          <cell r="H20">
            <v>2936.4285517600001</v>
          </cell>
          <cell r="I20">
            <v>1892.09564105</v>
          </cell>
          <cell r="J20">
            <v>2419.81031816</v>
          </cell>
          <cell r="K20">
            <v>2175.6460586600001</v>
          </cell>
          <cell r="L20">
            <v>1524.4265173900001</v>
          </cell>
          <cell r="M20">
            <v>1998.6316819799999</v>
          </cell>
          <cell r="N20">
            <v>1882.91867508</v>
          </cell>
          <cell r="O20">
            <v>1519.142032</v>
          </cell>
        </row>
        <row r="21">
          <cell r="B21" t="str">
            <v xml:space="preserve">  Otros Ingresos - código 19 </v>
          </cell>
          <cell r="C21">
            <v>3500.5896700300004</v>
          </cell>
          <cell r="D21">
            <v>268.02562318999998</v>
          </cell>
          <cell r="E21">
            <v>201.20075940000001</v>
          </cell>
          <cell r="F21">
            <v>232.48706913999999</v>
          </cell>
          <cell r="G21">
            <v>521.81088246000002</v>
          </cell>
          <cell r="H21">
            <v>558.00939211000002</v>
          </cell>
          <cell r="I21">
            <v>108.68855865</v>
          </cell>
          <cell r="J21">
            <v>217.44043834999999</v>
          </cell>
          <cell r="K21">
            <v>134.60250768</v>
          </cell>
          <cell r="L21">
            <v>492.80302925000001</v>
          </cell>
          <cell r="M21">
            <v>321.35673740999999</v>
          </cell>
          <cell r="N21">
            <v>210.66330214999999</v>
          </cell>
          <cell r="O21">
            <v>233.50137024</v>
          </cell>
        </row>
        <row r="22">
          <cell r="B22" t="str">
            <v>C.   EGRESOS VIGENCIA</v>
          </cell>
          <cell r="C22">
            <v>2193209.66581504</v>
          </cell>
          <cell r="D22">
            <v>99735.535080539994</v>
          </cell>
          <cell r="E22">
            <v>213890.04473711</v>
          </cell>
          <cell r="F22">
            <v>203072.77719095003</v>
          </cell>
          <cell r="G22">
            <v>165915.84198065998</v>
          </cell>
          <cell r="H22">
            <v>208526.60886201001</v>
          </cell>
          <cell r="I22">
            <v>176203.97271825999</v>
          </cell>
          <cell r="J22">
            <v>197291.84315306999</v>
          </cell>
          <cell r="K22">
            <v>183694.78682245003</v>
          </cell>
          <cell r="L22">
            <v>142849.74017546998</v>
          </cell>
          <cell r="M22">
            <v>203759.11291169003</v>
          </cell>
          <cell r="N22">
            <v>206459.22485792005</v>
          </cell>
          <cell r="O22">
            <v>191810.17732490998</v>
          </cell>
        </row>
        <row r="23">
          <cell r="B23" t="str">
            <v>Gastos Operacionales y no Operacionales</v>
          </cell>
          <cell r="C23">
            <v>133695.96995383</v>
          </cell>
          <cell r="D23">
            <v>1138.26404002</v>
          </cell>
          <cell r="E23">
            <v>3446.89590077</v>
          </cell>
          <cell r="F23">
            <v>7892.3661245100002</v>
          </cell>
          <cell r="G23">
            <v>4793.6790547800001</v>
          </cell>
          <cell r="H23">
            <v>11257.461116029999</v>
          </cell>
          <cell r="I23">
            <v>11341.11604072</v>
          </cell>
          <cell r="J23">
            <v>14726.46123302</v>
          </cell>
          <cell r="K23">
            <v>18625.857475090001</v>
          </cell>
          <cell r="L23">
            <v>11096.7061813</v>
          </cell>
          <cell r="M23">
            <v>11967.11039385</v>
          </cell>
          <cell r="N23">
            <v>16060.29303004</v>
          </cell>
          <cell r="O23">
            <v>21349.759363699999</v>
          </cell>
        </row>
        <row r="24">
          <cell r="B24" t="str">
            <v xml:space="preserve">Cesantías </v>
          </cell>
          <cell r="C24">
            <v>949340.10592300002</v>
          </cell>
          <cell r="D24">
            <v>61242.316575999997</v>
          </cell>
          <cell r="E24">
            <v>141070.594052</v>
          </cell>
          <cell r="F24">
            <v>123706.85491299999</v>
          </cell>
          <cell r="G24">
            <v>95904.929089999991</v>
          </cell>
          <cell r="H24">
            <v>84921.505341000011</v>
          </cell>
          <cell r="I24">
            <v>67198.888548999996</v>
          </cell>
          <cell r="J24">
            <v>77185.992922000005</v>
          </cell>
          <cell r="K24">
            <v>69800.022987000004</v>
          </cell>
          <cell r="L24">
            <v>55110.803835999999</v>
          </cell>
          <cell r="M24">
            <v>63643.103853000008</v>
          </cell>
          <cell r="N24">
            <v>57649.088384000002</v>
          </cell>
          <cell r="O24">
            <v>51906.005420000001</v>
          </cell>
        </row>
        <row r="25">
          <cell r="B25" t="str">
            <v xml:space="preserve"> Parciales</v>
          </cell>
          <cell r="C25">
            <v>642980.38087700005</v>
          </cell>
          <cell r="D25">
            <v>42191.182358999999</v>
          </cell>
          <cell r="E25">
            <v>114434.368546</v>
          </cell>
          <cell r="F25">
            <v>89386.686990999995</v>
          </cell>
          <cell r="G25">
            <v>68274.502426999999</v>
          </cell>
          <cell r="H25">
            <v>54779.772298000004</v>
          </cell>
          <cell r="I25">
            <v>43338.862172000001</v>
          </cell>
          <cell r="J25">
            <v>49575.427632999999</v>
          </cell>
          <cell r="K25">
            <v>43589.402017</v>
          </cell>
          <cell r="L25">
            <v>32757.82749</v>
          </cell>
          <cell r="M25">
            <v>38271.039897000002</v>
          </cell>
          <cell r="N25">
            <v>35231.763347</v>
          </cell>
          <cell r="O25">
            <v>31149.545699999999</v>
          </cell>
        </row>
        <row r="26">
          <cell r="B26" t="str">
            <v xml:space="preserve"> Definitivas</v>
          </cell>
          <cell r="C26">
            <v>306359.72504599998</v>
          </cell>
          <cell r="D26">
            <v>19051.134216999999</v>
          </cell>
          <cell r="E26">
            <v>26636.225505999999</v>
          </cell>
          <cell r="F26">
            <v>34320.167922000001</v>
          </cell>
          <cell r="G26">
            <v>27630.426662999998</v>
          </cell>
          <cell r="H26">
            <v>30141.733043</v>
          </cell>
          <cell r="I26">
            <v>23860.026376999998</v>
          </cell>
          <cell r="J26">
            <v>27610.565288999998</v>
          </cell>
          <cell r="K26">
            <v>26210.62097</v>
          </cell>
          <cell r="L26">
            <v>22352.976345999999</v>
          </cell>
          <cell r="M26">
            <v>25372.063956000002</v>
          </cell>
          <cell r="N26">
            <v>22417.325036999999</v>
          </cell>
          <cell r="O26">
            <v>20756.459719999999</v>
          </cell>
        </row>
        <row r="27">
          <cell r="B27" t="str">
            <v>Ahorro Voluntario</v>
          </cell>
          <cell r="C27">
            <v>268400.68154900003</v>
          </cell>
          <cell r="D27">
            <v>21584.07128</v>
          </cell>
          <cell r="E27">
            <v>21990.969311000001</v>
          </cell>
          <cell r="F27">
            <v>19581.792583999999</v>
          </cell>
          <cell r="G27">
            <v>22129.037793</v>
          </cell>
          <cell r="H27">
            <v>24038.013628000001</v>
          </cell>
          <cell r="I27">
            <v>19385.461993000001</v>
          </cell>
          <cell r="J27">
            <v>24982.425837999999</v>
          </cell>
          <cell r="K27">
            <v>24079.230080000001</v>
          </cell>
          <cell r="L27">
            <v>20592.327601000001</v>
          </cell>
          <cell r="M27">
            <v>25129.421299000001</v>
          </cell>
          <cell r="N27">
            <v>25745.436670999999</v>
          </cell>
          <cell r="O27">
            <v>19162.493471000002</v>
          </cell>
        </row>
        <row r="28">
          <cell r="B28" t="str">
            <v xml:space="preserve">Crédito </v>
          </cell>
          <cell r="C28">
            <v>691850.17463882</v>
          </cell>
          <cell r="D28">
            <v>15302.94129255</v>
          </cell>
          <cell r="E28">
            <v>46020.454970140003</v>
          </cell>
          <cell r="F28">
            <v>50923.746004000008</v>
          </cell>
          <cell r="G28">
            <v>42431.632353059998</v>
          </cell>
          <cell r="H28">
            <v>55032.849112159995</v>
          </cell>
          <cell r="I28">
            <v>57848.981044099994</v>
          </cell>
          <cell r="J28">
            <v>58160.11644487</v>
          </cell>
          <cell r="K28">
            <v>63045.880008080007</v>
          </cell>
          <cell r="L28">
            <v>47846.898439559998</v>
          </cell>
          <cell r="M28">
            <v>78899.903845000008</v>
          </cell>
          <cell r="N28">
            <v>95781.671390989999</v>
          </cell>
          <cell r="O28">
            <v>80555.099734310003</v>
          </cell>
        </row>
        <row r="29">
          <cell r="B29" t="str">
            <v xml:space="preserve">  Hipotecario</v>
          </cell>
          <cell r="C29">
            <v>682746.13952464995</v>
          </cell>
          <cell r="D29">
            <v>14568.827541090001</v>
          </cell>
          <cell r="E29">
            <v>45652.287036239999</v>
          </cell>
          <cell r="F29">
            <v>50628.671130000002</v>
          </cell>
          <cell r="G29">
            <v>42120.697556799998</v>
          </cell>
          <cell r="H29">
            <v>54401.830181279998</v>
          </cell>
          <cell r="I29">
            <v>56489.085120099997</v>
          </cell>
          <cell r="J29">
            <v>56715.00401887</v>
          </cell>
          <cell r="K29">
            <v>62431.066338850003</v>
          </cell>
          <cell r="L29">
            <v>47340.16542012</v>
          </cell>
          <cell r="M29">
            <v>78549.830113000004</v>
          </cell>
          <cell r="N29">
            <v>95107.936632989993</v>
          </cell>
          <cell r="O29">
            <v>78740.738435310006</v>
          </cell>
        </row>
        <row r="30">
          <cell r="B30" t="str">
            <v xml:space="preserve">  Educativo</v>
          </cell>
          <cell r="C30">
            <v>6201.0581590000002</v>
          </cell>
          <cell r="D30">
            <v>573.65872200000001</v>
          </cell>
          <cell r="E30">
            <v>220.045568</v>
          </cell>
          <cell r="F30">
            <v>122.619163</v>
          </cell>
          <cell r="G30">
            <v>57.143377000000001</v>
          </cell>
          <cell r="H30">
            <v>252.45741699999999</v>
          </cell>
          <cell r="I30">
            <v>1222.4655250000001</v>
          </cell>
          <cell r="J30">
            <v>1206.8123820000001</v>
          </cell>
          <cell r="K30">
            <v>337.49147399999998</v>
          </cell>
          <cell r="L30">
            <v>175.24492900000001</v>
          </cell>
          <cell r="M30">
            <v>59.361480999999998</v>
          </cell>
          <cell r="N30">
            <v>458.37367999999998</v>
          </cell>
          <cell r="O30">
            <v>1515.3844409999999</v>
          </cell>
        </row>
        <row r="31">
          <cell r="B31" t="str">
            <v xml:space="preserve">  Legalización de Créditos</v>
          </cell>
          <cell r="C31">
            <v>2902.9769551700001</v>
          </cell>
          <cell r="D31">
            <v>160.45502945999999</v>
          </cell>
          <cell r="E31">
            <v>148.12236590000001</v>
          </cell>
          <cell r="F31">
            <v>172.45571100000001</v>
          </cell>
          <cell r="G31">
            <v>253.79141926</v>
          </cell>
          <cell r="H31">
            <v>378.56151388000001</v>
          </cell>
          <cell r="I31">
            <v>137.43039899999999</v>
          </cell>
          <cell r="J31">
            <v>238.30004400000001</v>
          </cell>
          <cell r="K31">
            <v>277.32219522999998</v>
          </cell>
          <cell r="L31">
            <v>331.48809044000001</v>
          </cell>
          <cell r="M31">
            <v>290.71225099999998</v>
          </cell>
          <cell r="N31">
            <v>215.36107799999999</v>
          </cell>
          <cell r="O31">
            <v>298.97685799999999</v>
          </cell>
        </row>
        <row r="32">
          <cell r="B32" t="str">
            <v>Construcciones y Mejoras</v>
          </cell>
          <cell r="C32">
            <v>81654.057129670007</v>
          </cell>
          <cell r="D32">
            <v>0</v>
          </cell>
          <cell r="E32">
            <v>12.917615850000001</v>
          </cell>
          <cell r="F32">
            <v>7.3104386999999997</v>
          </cell>
          <cell r="G32">
            <v>0</v>
          </cell>
          <cell r="H32">
            <v>31994.107936889999</v>
          </cell>
          <cell r="I32">
            <v>15000</v>
          </cell>
          <cell r="J32">
            <v>15350.662852040001</v>
          </cell>
          <cell r="K32">
            <v>341.91539764999999</v>
          </cell>
          <cell r="L32">
            <v>248.73969500000001</v>
          </cell>
          <cell r="M32">
            <v>16626</v>
          </cell>
          <cell r="N32">
            <v>52.11940354</v>
          </cell>
          <cell r="O32">
            <v>2020.28379</v>
          </cell>
        </row>
        <row r="33">
          <cell r="B33" t="str">
            <v xml:space="preserve">  Construcción edificio sede</v>
          </cell>
          <cell r="C33">
            <v>79910.410344000004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31600</v>
          </cell>
          <cell r="I33">
            <v>15000</v>
          </cell>
          <cell r="J33">
            <v>15000</v>
          </cell>
          <cell r="K33">
            <v>0</v>
          </cell>
          <cell r="L33">
            <v>0</v>
          </cell>
          <cell r="M33">
            <v>16400</v>
          </cell>
          <cell r="N33">
            <v>0</v>
          </cell>
          <cell r="O33">
            <v>1910.4103439999999</v>
          </cell>
        </row>
        <row r="34">
          <cell r="B34" t="str">
            <v xml:space="preserve">  Adecuaciones y mejoras</v>
          </cell>
          <cell r="C34">
            <v>1743.646785669999</v>
          </cell>
          <cell r="D34">
            <v>0</v>
          </cell>
          <cell r="E34">
            <v>12.917615850000001</v>
          </cell>
          <cell r="F34">
            <v>7.3104386999999997</v>
          </cell>
          <cell r="G34">
            <v>0</v>
          </cell>
          <cell r="H34">
            <v>394.107936889999</v>
          </cell>
          <cell r="I34">
            <v>0</v>
          </cell>
          <cell r="J34">
            <v>350.66285204000002</v>
          </cell>
          <cell r="K34">
            <v>341.91539764999999</v>
          </cell>
          <cell r="L34">
            <v>248.73969500000001</v>
          </cell>
          <cell r="M34">
            <v>226</v>
          </cell>
          <cell r="N34">
            <v>52.11940354</v>
          </cell>
          <cell r="O34">
            <v>109.873446</v>
          </cell>
        </row>
        <row r="35">
          <cell r="B35" t="str">
            <v>Proyectos de Tecnología</v>
          </cell>
          <cell r="C35">
            <v>28298.121532120011</v>
          </cell>
          <cell r="D35">
            <v>0</v>
          </cell>
          <cell r="E35">
            <v>0</v>
          </cell>
          <cell r="F35">
            <v>6.1224477500000001</v>
          </cell>
          <cell r="G35">
            <v>0</v>
          </cell>
          <cell r="H35">
            <v>30.191005000000001</v>
          </cell>
          <cell r="I35">
            <v>1756.5295403300031</v>
          </cell>
          <cell r="J35">
            <v>2232.9958756700016</v>
          </cell>
          <cell r="K35">
            <v>2470.1158498300015</v>
          </cell>
          <cell r="L35">
            <v>2650.0456741500002</v>
          </cell>
          <cell r="M35">
            <v>6393.6337101000099</v>
          </cell>
          <cell r="N35">
            <v>5454.6580658999947</v>
          </cell>
          <cell r="O35">
            <v>7303.8293633900003</v>
          </cell>
        </row>
        <row r="36">
          <cell r="B36" t="str">
            <v xml:space="preserve">  Inversiones tecnológicas</v>
          </cell>
          <cell r="C36">
            <v>3702.0064870268511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28.951111000000001</v>
          </cell>
          <cell r="I36">
            <v>427.56080615796299</v>
          </cell>
          <cell r="J36">
            <v>51.875242457981798</v>
          </cell>
          <cell r="K36">
            <v>6.9317430227315704</v>
          </cell>
          <cell r="L36">
            <v>0</v>
          </cell>
          <cell r="M36">
            <v>3051.22775171286</v>
          </cell>
          <cell r="N36">
            <v>40.598715878544901</v>
          </cell>
          <cell r="O36">
            <v>94.861116796770204</v>
          </cell>
        </row>
        <row r="37">
          <cell r="B37" t="str">
            <v xml:space="preserve">  Soporte y operación</v>
          </cell>
          <cell r="C37">
            <v>24596.11504509316</v>
          </cell>
          <cell r="D37">
            <v>0</v>
          </cell>
          <cell r="E37">
            <v>0</v>
          </cell>
          <cell r="F37">
            <v>6.1224477500000001</v>
          </cell>
          <cell r="G37">
            <v>0</v>
          </cell>
          <cell r="H37">
            <v>1.2398940000000001</v>
          </cell>
          <cell r="I37">
            <v>1328.9687341720401</v>
          </cell>
          <cell r="J37">
            <v>2181.12063321202</v>
          </cell>
          <cell r="K37">
            <v>2463.1841068072699</v>
          </cell>
          <cell r="L37">
            <v>2650.0456741500002</v>
          </cell>
          <cell r="M37">
            <v>3342.4059583871499</v>
          </cell>
          <cell r="N37">
            <v>5414.05935002145</v>
          </cell>
          <cell r="O37">
            <v>7208.9682465932301</v>
          </cell>
        </row>
        <row r="38">
          <cell r="B38" t="str">
            <v>Seguros a deudores</v>
          </cell>
          <cell r="C38">
            <v>26019.546716910001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2436.3439149999999</v>
          </cell>
          <cell r="J38">
            <v>3921.8374329100002</v>
          </cell>
          <cell r="K38">
            <v>3919.5349569999998</v>
          </cell>
          <cell r="L38">
            <v>4073.2574880000002</v>
          </cell>
          <cell r="M38">
            <v>0</v>
          </cell>
          <cell r="N38">
            <v>4056.416647</v>
          </cell>
          <cell r="O38">
            <v>7612.156277</v>
          </cell>
        </row>
        <row r="39">
          <cell r="B39" t="str">
            <v>Otros Gastos</v>
          </cell>
          <cell r="C39">
            <v>13951.008371690001</v>
          </cell>
          <cell r="D39">
            <v>467.94189197000003</v>
          </cell>
          <cell r="E39">
            <v>1348.2128873500001</v>
          </cell>
          <cell r="F39">
            <v>954.58467898999993</v>
          </cell>
          <cell r="G39">
            <v>656.56368982000004</v>
          </cell>
          <cell r="H39">
            <v>1252.48072293</v>
          </cell>
          <cell r="I39">
            <v>1236.65163611</v>
          </cell>
          <cell r="J39">
            <v>731.35055456000009</v>
          </cell>
          <cell r="K39">
            <v>1412.2300677999999</v>
          </cell>
          <cell r="L39">
            <v>1230.9612604599999</v>
          </cell>
          <cell r="M39">
            <v>1099.93981074</v>
          </cell>
          <cell r="N39">
            <v>1659.5412654500001</v>
          </cell>
          <cell r="O39">
            <v>1900.5499055099999</v>
          </cell>
        </row>
        <row r="40">
          <cell r="B40" t="str">
            <v xml:space="preserve">  Reintegro de Créditos Hipotecario </v>
          </cell>
          <cell r="C40">
            <v>11344.874024520001</v>
          </cell>
          <cell r="D40">
            <v>459.44867497000001</v>
          </cell>
          <cell r="E40">
            <v>769.36347407000005</v>
          </cell>
          <cell r="F40">
            <v>713.95847106999997</v>
          </cell>
          <cell r="G40">
            <v>532.83657196000001</v>
          </cell>
          <cell r="H40">
            <v>1050.7536480799999</v>
          </cell>
          <cell r="I40">
            <v>1112.5405281400001</v>
          </cell>
          <cell r="J40">
            <v>565.24350186000004</v>
          </cell>
          <cell r="K40">
            <v>1231.97291666</v>
          </cell>
          <cell r="L40">
            <v>1000.14986744</v>
          </cell>
          <cell r="M40">
            <v>856.13136780000002</v>
          </cell>
          <cell r="N40">
            <v>1392.8373924699999</v>
          </cell>
          <cell r="O40">
            <v>1659.63761</v>
          </cell>
        </row>
        <row r="41">
          <cell r="B41" t="str">
            <v xml:space="preserve">  Reintegro de Crédito Educativo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 t="str">
            <v xml:space="preserve">  Otros gastos - código 60 </v>
          </cell>
          <cell r="C42">
            <v>2606.1343471699997</v>
          </cell>
          <cell r="D42">
            <v>8.4932169999999996</v>
          </cell>
          <cell r="E42">
            <v>578.84941328000002</v>
          </cell>
          <cell r="F42">
            <v>240.62620792000001</v>
          </cell>
          <cell r="G42">
            <v>123.72711786000001</v>
          </cell>
          <cell r="H42">
            <v>201.72707485000001</v>
          </cell>
          <cell r="I42">
            <v>124.11110797000001</v>
          </cell>
          <cell r="J42">
            <v>166.1070527</v>
          </cell>
          <cell r="K42">
            <v>180.25715113999999</v>
          </cell>
          <cell r="L42">
            <v>230.81139302</v>
          </cell>
          <cell r="M42">
            <v>243.80844293999999</v>
          </cell>
          <cell r="N42">
            <v>266.70387298000003</v>
          </cell>
          <cell r="O42">
            <v>240.91229551000001</v>
          </cell>
        </row>
        <row r="43">
          <cell r="B43" t="str">
            <v>D. INGRESOS - EGRESOS VIGENCIA (B-C)</v>
          </cell>
          <cell r="C43">
            <v>322644.26706640981</v>
          </cell>
          <cell r="D43">
            <v>51936.548926830001</v>
          </cell>
          <cell r="E43">
            <v>463111.11044595996</v>
          </cell>
          <cell r="F43">
            <v>-26886.504503920034</v>
          </cell>
          <cell r="G43">
            <v>11704.25519897</v>
          </cell>
          <cell r="H43">
            <v>-40370.158029120008</v>
          </cell>
          <cell r="I43">
            <v>-28759.562115289998</v>
          </cell>
          <cell r="J43">
            <v>-26567.904906180018</v>
          </cell>
          <cell r="K43">
            <v>-30762.089647060056</v>
          </cell>
          <cell r="L43">
            <v>25928.47332499997</v>
          </cell>
          <cell r="M43">
            <v>-44587.464664250059</v>
          </cell>
          <cell r="N43">
            <v>-40842.004571280064</v>
          </cell>
          <cell r="O43">
            <v>8739.5676067500317</v>
          </cell>
        </row>
        <row r="45">
          <cell r="B45" t="str">
            <v>E.   CUENTAS POR PAGAR</v>
          </cell>
          <cell r="C45">
            <v>337951.26503110002</v>
          </cell>
          <cell r="D45">
            <v>38435.440225519997</v>
          </cell>
          <cell r="E45">
            <v>66001.680977359996</v>
          </cell>
          <cell r="F45">
            <v>48431.740841390005</v>
          </cell>
          <cell r="G45">
            <v>33742.177139449996</v>
          </cell>
          <cell r="H45">
            <v>35248.659423839999</v>
          </cell>
          <cell r="I45">
            <v>27910.36591742</v>
          </cell>
          <cell r="J45">
            <v>19447.403945180005</v>
          </cell>
          <cell r="K45">
            <v>19629.757843790001</v>
          </cell>
          <cell r="L45">
            <v>12994.085628930001</v>
          </cell>
          <cell r="M45">
            <v>14360.063567230001</v>
          </cell>
          <cell r="N45">
            <v>14425.71170525</v>
          </cell>
          <cell r="O45">
            <v>7324.1778157400004</v>
          </cell>
        </row>
        <row r="46">
          <cell r="B46" t="str">
            <v>Gastos Operacionales y No Operac.</v>
          </cell>
          <cell r="C46">
            <v>48867.538766509999</v>
          </cell>
          <cell r="D46">
            <v>6733.2476724899998</v>
          </cell>
          <cell r="E46">
            <v>10485.08382521</v>
          </cell>
          <cell r="F46">
            <v>8919.8577555800002</v>
          </cell>
          <cell r="G46">
            <v>3832.2038326299999</v>
          </cell>
          <cell r="H46">
            <v>5207.5542962</v>
          </cell>
          <cell r="I46">
            <v>5634.8906783399998</v>
          </cell>
          <cell r="J46">
            <v>3111.1912798499998</v>
          </cell>
          <cell r="K46">
            <v>1807.0967838700001</v>
          </cell>
          <cell r="L46">
            <v>1227.6332878600001</v>
          </cell>
          <cell r="M46">
            <v>913.09387747000005</v>
          </cell>
          <cell r="N46">
            <v>664.49535090999996</v>
          </cell>
          <cell r="O46">
            <v>331.19012609999999</v>
          </cell>
        </row>
        <row r="47">
          <cell r="B47" t="str">
            <v>Crédito Hipotecario</v>
          </cell>
          <cell r="C47">
            <v>245465.81557723999</v>
          </cell>
          <cell r="D47">
            <v>27714.74650216</v>
          </cell>
          <cell r="E47">
            <v>45568.721987229997</v>
          </cell>
          <cell r="F47">
            <v>32148.813888870001</v>
          </cell>
          <cell r="G47">
            <v>24378.29600088</v>
          </cell>
          <cell r="H47">
            <v>22721.796842110001</v>
          </cell>
          <cell r="I47">
            <v>18145.408259029999</v>
          </cell>
          <cell r="J47">
            <v>14728.73756197</v>
          </cell>
          <cell r="K47">
            <v>16994.197938959998</v>
          </cell>
          <cell r="L47">
            <v>11320.52600303</v>
          </cell>
          <cell r="M47">
            <v>12772.077168</v>
          </cell>
          <cell r="N47">
            <v>13196.452668</v>
          </cell>
          <cell r="O47">
            <v>5776.0407569999998</v>
          </cell>
        </row>
        <row r="48">
          <cell r="B48" t="str">
            <v>Crédito Educativo</v>
          </cell>
          <cell r="C48">
            <v>311.28216299999997</v>
          </cell>
          <cell r="D48">
            <v>297.92617899999999</v>
          </cell>
          <cell r="E48">
            <v>10.855983999999999</v>
          </cell>
          <cell r="F48">
            <v>2.5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B49" t="str">
            <v>Construcciones y Mejoras</v>
          </cell>
          <cell r="C49">
            <v>23.823667100000002</v>
          </cell>
          <cell r="D49">
            <v>0</v>
          </cell>
          <cell r="E49">
            <v>7.9562450299999998</v>
          </cell>
          <cell r="F49">
            <v>15.86742207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 xml:space="preserve">  Construcción edificio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 xml:space="preserve">  Adecuaciones y mejoras</v>
          </cell>
          <cell r="C51">
            <v>23.823667100000002</v>
          </cell>
          <cell r="D51">
            <v>0</v>
          </cell>
          <cell r="E51">
            <v>7.9562450299999998</v>
          </cell>
          <cell r="F51">
            <v>15.86742207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Proyectos de Tecnología</v>
          </cell>
          <cell r="C52">
            <v>18415.899201120003</v>
          </cell>
          <cell r="D52">
            <v>2758.3980538699998</v>
          </cell>
          <cell r="E52">
            <v>2210.8549661099978</v>
          </cell>
          <cell r="F52">
            <v>3071.9398245700004</v>
          </cell>
          <cell r="G52">
            <v>1385.9127151500002</v>
          </cell>
          <cell r="H52">
            <v>2865.1688200000003</v>
          </cell>
          <cell r="I52">
            <v>2425.2792180800029</v>
          </cell>
          <cell r="J52">
            <v>1448.75834065</v>
          </cell>
          <cell r="K52">
            <v>490.78827053000037</v>
          </cell>
          <cell r="L52">
            <v>200.25136990999982</v>
          </cell>
          <cell r="M52">
            <v>528.68292603000043</v>
          </cell>
          <cell r="N52">
            <v>371.50418020999996</v>
          </cell>
          <cell r="O52">
            <v>658.36051600999997</v>
          </cell>
        </row>
        <row r="53">
          <cell r="B53" t="str">
            <v xml:space="preserve">  Inversiones tecnológicas</v>
          </cell>
          <cell r="C53">
            <v>3180.6031443202728</v>
          </cell>
          <cell r="D53">
            <v>0</v>
          </cell>
          <cell r="E53">
            <v>101.03707620721801</v>
          </cell>
          <cell r="F53">
            <v>818.61367717094515</v>
          </cell>
          <cell r="G53">
            <v>983.16279304983505</v>
          </cell>
          <cell r="H53">
            <v>249.34747400000001</v>
          </cell>
          <cell r="I53">
            <v>185.93131737347301</v>
          </cell>
          <cell r="J53">
            <v>516.788335225997</v>
          </cell>
          <cell r="K53">
            <v>80.421616581416401</v>
          </cell>
          <cell r="L53">
            <v>12.417207481359799</v>
          </cell>
          <cell r="M53">
            <v>67.962441957463497</v>
          </cell>
          <cell r="N53">
            <v>103.204861796345</v>
          </cell>
          <cell r="O53">
            <v>61.716343476219997</v>
          </cell>
        </row>
        <row r="54">
          <cell r="B54" t="str">
            <v xml:space="preserve">  Soporte y operación</v>
          </cell>
          <cell r="C54">
            <v>15235.296056799729</v>
          </cell>
          <cell r="D54">
            <v>2758.3980538699998</v>
          </cell>
          <cell r="E54">
            <v>2109.8178899027798</v>
          </cell>
          <cell r="F54">
            <v>2253.3261473990551</v>
          </cell>
          <cell r="G54">
            <v>402.74992210016501</v>
          </cell>
          <cell r="H54">
            <v>2615.8213460000002</v>
          </cell>
          <cell r="I54">
            <v>2239.3479007065298</v>
          </cell>
          <cell r="J54">
            <v>931.97000542400303</v>
          </cell>
          <cell r="K54">
            <v>410.36665394858397</v>
          </cell>
          <cell r="L54">
            <v>187.83416242864001</v>
          </cell>
          <cell r="M54">
            <v>460.72048407253698</v>
          </cell>
          <cell r="N54">
            <v>268.29931841365499</v>
          </cell>
          <cell r="O54">
            <v>596.64417253377997</v>
          </cell>
        </row>
        <row r="55">
          <cell r="B55" t="str">
            <v>Seguros a deudores</v>
          </cell>
          <cell r="C55">
            <v>20391.95230809</v>
          </cell>
          <cell r="D55">
            <v>0</v>
          </cell>
          <cell r="E55">
            <v>6942.2036630000002</v>
          </cell>
          <cell r="F55">
            <v>3819.2477410000001</v>
          </cell>
          <cell r="G55">
            <v>3803.2095159999999</v>
          </cell>
          <cell r="H55">
            <v>4015.275353</v>
          </cell>
          <cell r="I55">
            <v>1347.4178019999999</v>
          </cell>
          <cell r="J55">
            <v>11.92451009</v>
          </cell>
          <cell r="K55">
            <v>2.3227120000000001</v>
          </cell>
          <cell r="L55">
            <v>6.5076039999999997</v>
          </cell>
          <cell r="M55">
            <v>7</v>
          </cell>
          <cell r="N55">
            <v>0</v>
          </cell>
          <cell r="O55">
            <v>436.84340700000001</v>
          </cell>
        </row>
        <row r="56">
          <cell r="B56" t="str">
            <v>Otros Gastos</v>
          </cell>
          <cell r="C56">
            <v>4474.9533480400005</v>
          </cell>
          <cell r="D56">
            <v>931.12181799999996</v>
          </cell>
          <cell r="E56">
            <v>776.00430677999998</v>
          </cell>
          <cell r="F56">
            <v>453.51420929999995</v>
          </cell>
          <cell r="G56">
            <v>342.55507479000005</v>
          </cell>
          <cell r="H56">
            <v>438.86411253</v>
          </cell>
          <cell r="I56">
            <v>357.36995997000002</v>
          </cell>
          <cell r="J56">
            <v>146.79225262</v>
          </cell>
          <cell r="K56">
            <v>335.35213843000002</v>
          </cell>
          <cell r="L56">
            <v>239.16736413000001</v>
          </cell>
          <cell r="M56">
            <v>139.20959572999999</v>
          </cell>
          <cell r="N56">
            <v>193.25950613000001</v>
          </cell>
          <cell r="O56">
            <v>121.74300963</v>
          </cell>
        </row>
        <row r="57">
          <cell r="B57" t="str">
            <v xml:space="preserve">  Reintegro de Créditos Hipotecario</v>
          </cell>
          <cell r="C57">
            <v>4375.4862078100005</v>
          </cell>
          <cell r="D57">
            <v>874.02390628000001</v>
          </cell>
          <cell r="E57">
            <v>767.95517887999995</v>
          </cell>
          <cell r="F57">
            <v>453.35809726999997</v>
          </cell>
          <cell r="G57">
            <v>308.39108621000003</v>
          </cell>
          <cell r="H57">
            <v>438.86411253</v>
          </cell>
          <cell r="I57">
            <v>357.36995997000002</v>
          </cell>
          <cell r="J57">
            <v>146.79225262</v>
          </cell>
          <cell r="K57">
            <v>335.35213843000002</v>
          </cell>
          <cell r="L57">
            <v>239.16736413000001</v>
          </cell>
          <cell r="M57">
            <v>139.20959572999999</v>
          </cell>
          <cell r="N57">
            <v>193.25950613000001</v>
          </cell>
          <cell r="O57">
            <v>121.74300963</v>
          </cell>
        </row>
        <row r="58">
          <cell r="B58" t="str">
            <v xml:space="preserve">  Reintegro de Crédito Educativo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B59" t="str">
            <v xml:space="preserve">  Otros gastos - código 60 (boletín)</v>
          </cell>
          <cell r="C59">
            <v>99.467140230000012</v>
          </cell>
          <cell r="D59">
            <v>57.097911719999999</v>
          </cell>
          <cell r="E59">
            <v>8.0491279000000002</v>
          </cell>
          <cell r="F59">
            <v>0.15611203000000001</v>
          </cell>
          <cell r="G59">
            <v>34.163988580000002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B60" t="str">
            <v>F.   SALDO DISPONIBLE FINAL  ( A+D-E )</v>
          </cell>
          <cell r="C60">
            <v>1375025.1884368898</v>
          </cell>
          <cell r="D60">
            <v>1403833.2951028901</v>
          </cell>
          <cell r="E60">
            <v>1800942.7245714902</v>
          </cell>
          <cell r="F60">
            <v>1725624.4792261801</v>
          </cell>
          <cell r="G60">
            <v>1703586.5572857</v>
          </cell>
          <cell r="H60">
            <v>1627967.73983274</v>
          </cell>
          <cell r="I60">
            <v>1571297.8118000301</v>
          </cell>
          <cell r="J60">
            <v>1525282.5029486702</v>
          </cell>
          <cell r="K60">
            <v>1474890.65545782</v>
          </cell>
          <cell r="L60">
            <v>1487825.0431538899</v>
          </cell>
          <cell r="M60">
            <v>1428877.5149224098</v>
          </cell>
          <cell r="N60">
            <v>1373609.7986458798</v>
          </cell>
          <cell r="O60">
            <v>1375025.1884368898</v>
          </cell>
        </row>
        <row r="61">
          <cell r="B61" t="str">
            <v>Fuente: División de Presupuesto</v>
          </cell>
        </row>
        <row r="86">
          <cell r="B86" t="str">
            <v>FLUJO DE CAJA CONSOLIDADO PARA AÑO 2011</v>
          </cell>
        </row>
        <row r="88">
          <cell r="B88" t="str">
            <v>FONDO NACIONAL DE AHORRO - FLUJO DE CAJA EJECUTADO  2012</v>
          </cell>
        </row>
        <row r="89">
          <cell r="B89" t="str">
            <v>(Millones de Pesos)</v>
          </cell>
        </row>
        <row r="90">
          <cell r="C90" t="str">
            <v>TOTAL</v>
          </cell>
          <cell r="D90" t="str">
            <v xml:space="preserve">FLUJO  DE CAJA MENSUALIZADO </v>
          </cell>
        </row>
        <row r="91">
          <cell r="B91" t="str">
            <v>DETALLE</v>
          </cell>
          <cell r="C91" t="str">
            <v>AÑO</v>
          </cell>
          <cell r="D91" t="str">
            <v>ENERO</v>
          </cell>
          <cell r="E91" t="str">
            <v>FEBRERO</v>
          </cell>
          <cell r="F91" t="str">
            <v>MARZO</v>
          </cell>
          <cell r="G91" t="str">
            <v>ABRIL</v>
          </cell>
          <cell r="H91" t="str">
            <v>MAYO</v>
          </cell>
          <cell r="I91" t="str">
            <v>JUNIO</v>
          </cell>
          <cell r="J91" t="str">
            <v>JULIO</v>
          </cell>
          <cell r="K91" t="str">
            <v>AGOSTO</v>
          </cell>
          <cell r="L91" t="str">
            <v>SEPTIEM</v>
          </cell>
          <cell r="M91" t="str">
            <v>OCTUBRE</v>
          </cell>
          <cell r="N91" t="str">
            <v>NOVIEM</v>
          </cell>
          <cell r="O91" t="str">
            <v>DICIEMBRE</v>
          </cell>
        </row>
        <row r="93">
          <cell r="B93" t="str">
            <v>A.   SALDO DISPONIBLE INICIAL</v>
          </cell>
          <cell r="C93">
            <v>1390332.18640158</v>
          </cell>
          <cell r="D93">
            <v>1390332.18640158</v>
          </cell>
          <cell r="E93">
            <v>1403833.2951028901</v>
          </cell>
          <cell r="F93">
            <v>1800942.7245714902</v>
          </cell>
          <cell r="G93">
            <v>1725624.4792261801</v>
          </cell>
          <cell r="H93">
            <v>1703586.5572857</v>
          </cell>
          <cell r="I93">
            <v>1627967.73983274</v>
          </cell>
          <cell r="J93">
            <v>1571297.8118000301</v>
          </cell>
          <cell r="K93">
            <v>1525282.5029486702</v>
          </cell>
          <cell r="L93">
            <v>1474890.65545782</v>
          </cell>
          <cell r="M93">
            <v>1487825.0431538899</v>
          </cell>
          <cell r="N93">
            <v>1428877.5149224098</v>
          </cell>
          <cell r="O93">
            <v>1373609.7986458798</v>
          </cell>
        </row>
        <row r="95">
          <cell r="B95" t="str">
            <v xml:space="preserve">B.   INGRESOS VIGENCIA </v>
          </cell>
          <cell r="C95">
            <v>2515853.9328814498</v>
          </cell>
          <cell r="D95">
            <v>151672.08400736999</v>
          </cell>
          <cell r="E95">
            <v>677001.15518306999</v>
          </cell>
          <cell r="F95">
            <v>176186.27268703</v>
          </cell>
          <cell r="G95">
            <v>177620.09717962999</v>
          </cell>
          <cell r="H95">
            <v>168156.45083289</v>
          </cell>
          <cell r="I95">
            <v>147444.41060296999</v>
          </cell>
          <cell r="J95">
            <v>170723.93824688997</v>
          </cell>
          <cell r="K95">
            <v>152932.69717538997</v>
          </cell>
          <cell r="L95">
            <v>168778.21350046995</v>
          </cell>
          <cell r="M95">
            <v>159171.64824743997</v>
          </cell>
          <cell r="N95">
            <v>165617.22028663999</v>
          </cell>
          <cell r="O95">
            <v>200549.74493166001</v>
          </cell>
        </row>
        <row r="96">
          <cell r="B96" t="str">
            <v>Cartera Hipotecaria</v>
          </cell>
          <cell r="C96">
            <v>776110.52339143003</v>
          </cell>
          <cell r="D96">
            <v>73746.379218179994</v>
          </cell>
          <cell r="E96">
            <v>121326.25422444</v>
          </cell>
          <cell r="F96">
            <v>64762.047387400002</v>
          </cell>
          <cell r="G96">
            <v>49148.062932829998</v>
          </cell>
          <cell r="H96">
            <v>58685.875942090002</v>
          </cell>
          <cell r="I96">
            <v>54695.779465529995</v>
          </cell>
          <cell r="J96">
            <v>57625.426825260001</v>
          </cell>
          <cell r="K96">
            <v>61391.48662471</v>
          </cell>
          <cell r="L96">
            <v>55934.123661279998</v>
          </cell>
          <cell r="M96">
            <v>60110.5500923</v>
          </cell>
          <cell r="N96">
            <v>57764.778973269997</v>
          </cell>
          <cell r="O96">
            <v>60919.758044140006</v>
          </cell>
        </row>
        <row r="97">
          <cell r="B97" t="str">
            <v xml:space="preserve">  Recaudo Tesorería</v>
          </cell>
          <cell r="C97">
            <v>638716.75723843009</v>
          </cell>
          <cell r="D97">
            <v>51284.082863180003</v>
          </cell>
          <cell r="E97">
            <v>45707.410571439999</v>
          </cell>
          <cell r="F97">
            <v>48072.492930400003</v>
          </cell>
          <cell r="G97">
            <v>44474.05354483</v>
          </cell>
          <cell r="H97">
            <v>54375.979548089999</v>
          </cell>
          <cell r="I97">
            <v>52360.884183529997</v>
          </cell>
          <cell r="J97">
            <v>55611.573085260003</v>
          </cell>
          <cell r="K97">
            <v>57200.38799571</v>
          </cell>
          <cell r="L97">
            <v>54618.889834280002</v>
          </cell>
          <cell r="M97">
            <v>58617.750202299998</v>
          </cell>
          <cell r="N97">
            <v>56563.53138927</v>
          </cell>
          <cell r="O97">
            <v>59829.721090140003</v>
          </cell>
        </row>
        <row r="98">
          <cell r="B98" t="str">
            <v xml:space="preserve">  Abono de Cesantías</v>
          </cell>
          <cell r="C98">
            <v>137393.766153</v>
          </cell>
          <cell r="D98">
            <v>22462.296354999999</v>
          </cell>
          <cell r="E98">
            <v>75618.843653000004</v>
          </cell>
          <cell r="F98">
            <v>16689.554456999998</v>
          </cell>
          <cell r="G98">
            <v>4674.0093880000004</v>
          </cell>
          <cell r="H98">
            <v>4309.8963940000003</v>
          </cell>
          <cell r="I98">
            <v>2334.895282</v>
          </cell>
          <cell r="J98">
            <v>2013.85374</v>
          </cell>
          <cell r="K98">
            <v>4191.0986290000001</v>
          </cell>
          <cell r="L98">
            <v>1315.233827</v>
          </cell>
          <cell r="M98">
            <v>1492.79989</v>
          </cell>
          <cell r="N98">
            <v>1201.247584</v>
          </cell>
          <cell r="O98">
            <v>1090.0369539999999</v>
          </cell>
        </row>
        <row r="99">
          <cell r="B99" t="str">
            <v>Cartera Educativa</v>
          </cell>
          <cell r="C99">
            <v>5338.6311659199991</v>
          </cell>
          <cell r="D99">
            <v>340.81340848000002</v>
          </cell>
          <cell r="E99">
            <v>385.72266791999999</v>
          </cell>
          <cell r="F99">
            <v>469.31115629999999</v>
          </cell>
          <cell r="G99">
            <v>426.78800799999999</v>
          </cell>
          <cell r="H99">
            <v>593.20334600000001</v>
          </cell>
          <cell r="I99">
            <v>449.89106299999997</v>
          </cell>
          <cell r="J99">
            <v>408.80172399999998</v>
          </cell>
          <cell r="K99">
            <v>442.44956028000001</v>
          </cell>
          <cell r="L99">
            <v>370.26399663000001</v>
          </cell>
          <cell r="M99">
            <v>445.16029003</v>
          </cell>
          <cell r="N99">
            <v>524.80209828</v>
          </cell>
          <cell r="O99">
            <v>481.42384700000002</v>
          </cell>
        </row>
        <row r="100">
          <cell r="B100" t="str">
            <v>Aportes de Afiliados</v>
          </cell>
          <cell r="C100">
            <v>1165865.3908838399</v>
          </cell>
          <cell r="D100">
            <v>41962.377266880001</v>
          </cell>
          <cell r="E100">
            <v>506215.40570621</v>
          </cell>
          <cell r="F100">
            <v>76748.932170419997</v>
          </cell>
          <cell r="G100">
            <v>74147.531994660007</v>
          </cell>
          <cell r="H100">
            <v>56702.290319020001</v>
          </cell>
          <cell r="I100">
            <v>60169.324834489998</v>
          </cell>
          <cell r="J100">
            <v>68669.260036559994</v>
          </cell>
          <cell r="K100">
            <v>45710.959545140002</v>
          </cell>
          <cell r="L100">
            <v>46328.542980259997</v>
          </cell>
          <cell r="M100">
            <v>54458.926199239999</v>
          </cell>
          <cell r="N100">
            <v>42639.441474959996</v>
          </cell>
          <cell r="O100">
            <v>92112.398356000005</v>
          </cell>
        </row>
        <row r="101">
          <cell r="B101" t="str">
            <v>Ahorro Voluntario</v>
          </cell>
          <cell r="C101">
            <v>339033.35660460003</v>
          </cell>
          <cell r="D101">
            <v>25418.204288000001</v>
          </cell>
          <cell r="E101">
            <v>26631.593182000001</v>
          </cell>
          <cell r="F101">
            <v>27929.887216620002</v>
          </cell>
          <cell r="G101">
            <v>27465.876913290002</v>
          </cell>
          <cell r="H101">
            <v>28489.672533410001</v>
          </cell>
          <cell r="I101">
            <v>27961.995911360002</v>
          </cell>
          <cell r="J101">
            <v>30242.554440650001</v>
          </cell>
          <cell r="K101">
            <v>30138.468443999998</v>
          </cell>
          <cell r="L101">
            <v>27738.572396809999</v>
          </cell>
          <cell r="M101">
            <v>30107.507712949999</v>
          </cell>
          <cell r="N101">
            <v>29129.3908084</v>
          </cell>
          <cell r="O101">
            <v>27779.632757110001</v>
          </cell>
        </row>
        <row r="102">
          <cell r="B102" t="str">
            <v>Rendimientos Financieros</v>
          </cell>
          <cell r="C102">
            <v>180369.53390031998</v>
          </cell>
          <cell r="D102">
            <v>6309.8383150700001</v>
          </cell>
          <cell r="E102">
            <v>18781.085840880001</v>
          </cell>
          <cell r="F102">
            <v>2277.2791170099999</v>
          </cell>
          <cell r="G102">
            <v>21549.71481655</v>
          </cell>
          <cell r="H102">
            <v>18351.853542050001</v>
          </cell>
          <cell r="I102">
            <v>926.75612416000001</v>
          </cell>
          <cell r="J102">
            <v>9566.3098793600002</v>
          </cell>
          <cell r="K102">
            <v>11329.68417176</v>
          </cell>
          <cell r="L102">
            <v>34556.768486720001</v>
          </cell>
          <cell r="M102">
            <v>9960.9197674000006</v>
          </cell>
          <cell r="N102">
            <v>31267.249773939999</v>
          </cell>
          <cell r="O102">
            <v>15492.07406542</v>
          </cell>
        </row>
        <row r="103">
          <cell r="B103" t="str">
            <v>Comisión Recaudo Seguros a Terceros</v>
          </cell>
          <cell r="C103">
            <v>4786.50343935</v>
          </cell>
          <cell r="D103">
            <v>261.068172</v>
          </cell>
          <cell r="E103">
            <v>403.77533226999998</v>
          </cell>
          <cell r="F103">
            <v>338.91358896000003</v>
          </cell>
          <cell r="G103">
            <v>408.04984459000002</v>
          </cell>
          <cell r="H103">
            <v>405.23422436999999</v>
          </cell>
          <cell r="I103">
            <v>401.67393578000002</v>
          </cell>
          <cell r="J103">
            <v>379.18842806999999</v>
          </cell>
          <cell r="K103">
            <v>441.27116504000003</v>
          </cell>
          <cell r="L103">
            <v>442.15095371000001</v>
          </cell>
          <cell r="M103">
            <v>433.97170375000002</v>
          </cell>
          <cell r="N103">
            <v>447.53995379999998</v>
          </cell>
          <cell r="O103">
            <v>423.66613701</v>
          </cell>
        </row>
        <row r="104">
          <cell r="B104" t="str">
            <v>Otros Ingresos</v>
          </cell>
          <cell r="C104">
            <v>44349.993495989998</v>
          </cell>
          <cell r="D104">
            <v>3633.4033387599998</v>
          </cell>
          <cell r="E104">
            <v>3257.3182293499999</v>
          </cell>
          <cell r="F104">
            <v>3659.9020503200004</v>
          </cell>
          <cell r="G104">
            <v>4474.0726697099999</v>
          </cell>
          <cell r="H104">
            <v>4928.3209259499999</v>
          </cell>
          <cell r="I104">
            <v>2838.9892686499998</v>
          </cell>
          <cell r="J104">
            <v>3832.3969129900001</v>
          </cell>
          <cell r="K104">
            <v>3478.3776644600002</v>
          </cell>
          <cell r="L104">
            <v>3407.7910250599998</v>
          </cell>
          <cell r="M104">
            <v>3654.6124817699997</v>
          </cell>
          <cell r="N104">
            <v>3844.0172039899999</v>
          </cell>
          <cell r="O104">
            <v>3340.7917249800003</v>
          </cell>
        </row>
        <row r="105">
          <cell r="B105" t="str">
            <v xml:space="preserve">  Reintegro de Crédito Educativo</v>
          </cell>
          <cell r="C105">
            <v>183.95823300000001</v>
          </cell>
          <cell r="D105">
            <v>47.594413000000003</v>
          </cell>
          <cell r="E105">
            <v>8.5437820000000002</v>
          </cell>
          <cell r="F105">
            <v>14.905684000000001</v>
          </cell>
          <cell r="G105">
            <v>1.6604289999999999</v>
          </cell>
          <cell r="H105">
            <v>7.8081820000000004</v>
          </cell>
          <cell r="I105">
            <v>18.924751000000001</v>
          </cell>
          <cell r="J105">
            <v>8.6916499999999992</v>
          </cell>
          <cell r="K105">
            <v>11.693598</v>
          </cell>
          <cell r="L105">
            <v>0</v>
          </cell>
          <cell r="M105">
            <v>3.5</v>
          </cell>
          <cell r="N105">
            <v>28.474858999999999</v>
          </cell>
          <cell r="O105">
            <v>32.160885</v>
          </cell>
        </row>
        <row r="106">
          <cell r="B106" t="str">
            <v xml:space="preserve">  Reintegros Cartera Hipotecaria</v>
          </cell>
          <cell r="C106">
            <v>15563.974781890001</v>
          </cell>
          <cell r="D106">
            <v>1430.8954947300001</v>
          </cell>
          <cell r="E106">
            <v>1049.5532385700001</v>
          </cell>
          <cell r="F106">
            <v>1123.9585957100001</v>
          </cell>
          <cell r="G106">
            <v>1371.68898195</v>
          </cell>
          <cell r="H106">
            <v>1426.0748000799999</v>
          </cell>
          <cell r="I106">
            <v>819.28031795000004</v>
          </cell>
          <cell r="J106">
            <v>1186.45450648</v>
          </cell>
          <cell r="K106">
            <v>1156.4355001199999</v>
          </cell>
          <cell r="L106">
            <v>1390.56147842</v>
          </cell>
          <cell r="M106">
            <v>1331.1240623799999</v>
          </cell>
          <cell r="N106">
            <v>1721.9603677600001</v>
          </cell>
          <cell r="O106">
            <v>1555.9874377399999</v>
          </cell>
        </row>
        <row r="107">
          <cell r="B107" t="str">
            <v xml:space="preserve">  Reintegros Aportes de Cesantías</v>
          </cell>
          <cell r="C107">
            <v>25101.470811069998</v>
          </cell>
          <cell r="D107">
            <v>1886.8878078400001</v>
          </cell>
          <cell r="E107">
            <v>1998.0204493799999</v>
          </cell>
          <cell r="F107">
            <v>2288.5507014700001</v>
          </cell>
          <cell r="G107">
            <v>2578.9123762999998</v>
          </cell>
          <cell r="H107">
            <v>2936.4285517600001</v>
          </cell>
          <cell r="I107">
            <v>1892.09564105</v>
          </cell>
          <cell r="J107">
            <v>2419.81031816</v>
          </cell>
          <cell r="K107">
            <v>2175.6460586600001</v>
          </cell>
          <cell r="L107">
            <v>1524.4265173900001</v>
          </cell>
          <cell r="M107">
            <v>1998.6316819799999</v>
          </cell>
          <cell r="N107">
            <v>1882.91867508</v>
          </cell>
          <cell r="O107">
            <v>1519.142032</v>
          </cell>
        </row>
        <row r="108">
          <cell r="B108" t="str">
            <v xml:space="preserve">  Otros Ingresos - código 19 </v>
          </cell>
          <cell r="C108">
            <v>3500.5896700300004</v>
          </cell>
          <cell r="D108">
            <v>268.02562318999998</v>
          </cell>
          <cell r="E108">
            <v>201.20075940000001</v>
          </cell>
          <cell r="F108">
            <v>232.48706913999999</v>
          </cell>
          <cell r="G108">
            <v>521.81088246000002</v>
          </cell>
          <cell r="H108">
            <v>558.00939211000002</v>
          </cell>
          <cell r="I108">
            <v>108.68855865</v>
          </cell>
          <cell r="J108">
            <v>217.44043834999999</v>
          </cell>
          <cell r="K108">
            <v>134.60250768</v>
          </cell>
          <cell r="L108">
            <v>492.80302925000001</v>
          </cell>
          <cell r="M108">
            <v>321.35673740999999</v>
          </cell>
          <cell r="N108">
            <v>210.66330214999999</v>
          </cell>
          <cell r="O108">
            <v>233.50137024</v>
          </cell>
        </row>
        <row r="110">
          <cell r="B110" t="str">
            <v xml:space="preserve">C.   EGRESOS </v>
          </cell>
          <cell r="C110">
            <v>2531160.9308461398</v>
          </cell>
          <cell r="D110">
            <v>138170.97530606002</v>
          </cell>
          <cell r="E110">
            <v>279891.72571446997</v>
          </cell>
          <cell r="F110">
            <v>251504.51803234001</v>
          </cell>
          <cell r="G110">
            <v>199658.01912011</v>
          </cell>
          <cell r="H110">
            <v>243775.26828585003</v>
          </cell>
          <cell r="I110">
            <v>204114.33863568003</v>
          </cell>
          <cell r="J110">
            <v>216739.24709824999</v>
          </cell>
          <cell r="K110">
            <v>203324.54466624002</v>
          </cell>
          <cell r="L110">
            <v>155843.82580439997</v>
          </cell>
          <cell r="M110">
            <v>218119.17647892004</v>
          </cell>
          <cell r="N110">
            <v>220884.93656317002</v>
          </cell>
          <cell r="O110">
            <v>199134.35514064998</v>
          </cell>
        </row>
        <row r="111">
          <cell r="B111" t="str">
            <v>Gastos Operacionales y no Operacionales</v>
          </cell>
          <cell r="C111">
            <v>182563.50872034</v>
          </cell>
          <cell r="D111">
            <v>7871.5117125099996</v>
          </cell>
          <cell r="E111">
            <v>13931.97972598</v>
          </cell>
          <cell r="F111">
            <v>16812.223880090001</v>
          </cell>
          <cell r="G111">
            <v>8625.88288741</v>
          </cell>
          <cell r="H111">
            <v>16465.015412230001</v>
          </cell>
          <cell r="I111">
            <v>16976.006719060002</v>
          </cell>
          <cell r="J111">
            <v>17837.652512870001</v>
          </cell>
          <cell r="K111">
            <v>20432.954258960002</v>
          </cell>
          <cell r="L111">
            <v>12324.339469160001</v>
          </cell>
          <cell r="M111">
            <v>12880.204271320001</v>
          </cell>
          <cell r="N111">
            <v>16724.788380950002</v>
          </cell>
          <cell r="O111">
            <v>21680.949489799998</v>
          </cell>
        </row>
        <row r="112">
          <cell r="B112" t="str">
            <v xml:space="preserve">Cesantías </v>
          </cell>
          <cell r="C112">
            <v>949340.10592300002</v>
          </cell>
          <cell r="D112">
            <v>61242.316575999997</v>
          </cell>
          <cell r="E112">
            <v>141070.594052</v>
          </cell>
          <cell r="F112">
            <v>123706.85491299999</v>
          </cell>
          <cell r="G112">
            <v>95904.929089999991</v>
          </cell>
          <cell r="H112">
            <v>84921.505341000011</v>
          </cell>
          <cell r="I112">
            <v>67198.888548999996</v>
          </cell>
          <cell r="J112">
            <v>77185.992922000005</v>
          </cell>
          <cell r="K112">
            <v>69800.022987000004</v>
          </cell>
          <cell r="L112">
            <v>55110.803835999999</v>
          </cell>
          <cell r="M112">
            <v>63643.103853000008</v>
          </cell>
          <cell r="N112">
            <v>57649.088384000002</v>
          </cell>
          <cell r="O112">
            <v>51906.005420000001</v>
          </cell>
        </row>
        <row r="113">
          <cell r="B113" t="str">
            <v xml:space="preserve"> Parciales</v>
          </cell>
          <cell r="C113">
            <v>642980.38087700005</v>
          </cell>
          <cell r="D113">
            <v>42191.182358999999</v>
          </cell>
          <cell r="E113">
            <v>114434.368546</v>
          </cell>
          <cell r="F113">
            <v>89386.686990999995</v>
          </cell>
          <cell r="G113">
            <v>68274.502426999999</v>
          </cell>
          <cell r="H113">
            <v>54779.772298000004</v>
          </cell>
          <cell r="I113">
            <v>43338.862172000001</v>
          </cell>
          <cell r="J113">
            <v>49575.427632999999</v>
          </cell>
          <cell r="K113">
            <v>43589.402017</v>
          </cell>
          <cell r="L113">
            <v>32757.82749</v>
          </cell>
          <cell r="M113">
            <v>38271.039897000002</v>
          </cell>
          <cell r="N113">
            <v>35231.763347</v>
          </cell>
          <cell r="O113">
            <v>31149.545699999999</v>
          </cell>
        </row>
        <row r="114">
          <cell r="B114" t="str">
            <v xml:space="preserve"> Definitivas</v>
          </cell>
          <cell r="C114">
            <v>306359.72504599998</v>
          </cell>
          <cell r="D114">
            <v>19051.134216999999</v>
          </cell>
          <cell r="E114">
            <v>26636.225505999999</v>
          </cell>
          <cell r="F114">
            <v>34320.167922000001</v>
          </cell>
          <cell r="G114">
            <v>27630.426662999998</v>
          </cell>
          <cell r="H114">
            <v>30141.733043</v>
          </cell>
          <cell r="I114">
            <v>23860.026376999998</v>
          </cell>
          <cell r="J114">
            <v>27610.565288999998</v>
          </cell>
          <cell r="K114">
            <v>26210.62097</v>
          </cell>
          <cell r="L114">
            <v>22352.976345999999</v>
          </cell>
          <cell r="M114">
            <v>25372.063956000002</v>
          </cell>
          <cell r="N114">
            <v>22417.325036999999</v>
          </cell>
          <cell r="O114">
            <v>20756.459719999999</v>
          </cell>
        </row>
        <row r="115">
          <cell r="B115" t="str">
            <v>Ahorro Voluntario</v>
          </cell>
          <cell r="C115">
            <v>268400.68154900003</v>
          </cell>
          <cell r="D115">
            <v>21584.07128</v>
          </cell>
          <cell r="E115">
            <v>21990.969311000001</v>
          </cell>
          <cell r="F115">
            <v>19581.792583999999</v>
          </cell>
          <cell r="G115">
            <v>22129.037793</v>
          </cell>
          <cell r="H115">
            <v>24038.013628000001</v>
          </cell>
          <cell r="I115">
            <v>19385.461993000001</v>
          </cell>
          <cell r="J115">
            <v>24982.425837999999</v>
          </cell>
          <cell r="K115">
            <v>24079.230080000001</v>
          </cell>
          <cell r="L115">
            <v>20592.327601000001</v>
          </cell>
          <cell r="M115">
            <v>25129.421299000001</v>
          </cell>
          <cell r="N115">
            <v>25745.436670999999</v>
          </cell>
          <cell r="O115">
            <v>19162.493471000002</v>
          </cell>
        </row>
        <row r="116">
          <cell r="B116" t="str">
            <v xml:space="preserve">Crédito </v>
          </cell>
          <cell r="C116">
            <v>937627.27237906004</v>
          </cell>
          <cell r="D116">
            <v>43315.613973710002</v>
          </cell>
          <cell r="E116">
            <v>91600.03294136998</v>
          </cell>
          <cell r="F116">
            <v>83075.059892870006</v>
          </cell>
          <cell r="G116">
            <v>66809.928353939991</v>
          </cell>
          <cell r="H116">
            <v>77754.645954270003</v>
          </cell>
          <cell r="I116">
            <v>75994.38930313001</v>
          </cell>
          <cell r="J116">
            <v>72888.854006840003</v>
          </cell>
          <cell r="K116">
            <v>80040.077947039987</v>
          </cell>
          <cell r="L116">
            <v>59167.424442589996</v>
          </cell>
          <cell r="M116">
            <v>91671.981013000011</v>
          </cell>
          <cell r="N116">
            <v>108978.12405899</v>
          </cell>
          <cell r="O116">
            <v>86331.140491309998</v>
          </cell>
        </row>
        <row r="117">
          <cell r="B117" t="str">
            <v xml:space="preserve">  Hipotecario</v>
          </cell>
          <cell r="C117">
            <v>928211.95510189002</v>
          </cell>
          <cell r="D117">
            <v>42283.574043250002</v>
          </cell>
          <cell r="E117">
            <v>91221.009023469989</v>
          </cell>
          <cell r="F117">
            <v>82777.485018870007</v>
          </cell>
          <cell r="G117">
            <v>66498.993557679991</v>
          </cell>
          <cell r="H117">
            <v>77123.62702339</v>
          </cell>
          <cell r="I117">
            <v>74634.493379129999</v>
          </cell>
          <cell r="J117">
            <v>71443.741580839996</v>
          </cell>
          <cell r="K117">
            <v>79425.264277809998</v>
          </cell>
          <cell r="L117">
            <v>58660.691423149998</v>
          </cell>
          <cell r="M117">
            <v>91321.907281000007</v>
          </cell>
          <cell r="N117">
            <v>108304.38930098999</v>
          </cell>
          <cell r="O117">
            <v>84516.779192310001</v>
          </cell>
        </row>
        <row r="118">
          <cell r="B118" t="str">
            <v xml:space="preserve">  Educativo</v>
          </cell>
          <cell r="C118">
            <v>6512.3403220000009</v>
          </cell>
          <cell r="D118">
            <v>871.58490099999995</v>
          </cell>
          <cell r="E118">
            <v>230.90155200000001</v>
          </cell>
          <cell r="F118">
            <v>125.119163</v>
          </cell>
          <cell r="G118">
            <v>57.143377000000001</v>
          </cell>
          <cell r="H118">
            <v>252.45741699999999</v>
          </cell>
          <cell r="I118">
            <v>1222.4655250000001</v>
          </cell>
          <cell r="J118">
            <v>1206.8123820000001</v>
          </cell>
          <cell r="K118">
            <v>337.49147399999998</v>
          </cell>
          <cell r="L118">
            <v>175.24492900000001</v>
          </cell>
          <cell r="M118">
            <v>59.361480999999998</v>
          </cell>
          <cell r="N118">
            <v>458.37367999999998</v>
          </cell>
          <cell r="O118">
            <v>1515.3844409999999</v>
          </cell>
        </row>
        <row r="119">
          <cell r="B119" t="str">
            <v xml:space="preserve">  Legalización de Créditos</v>
          </cell>
          <cell r="C119">
            <v>2902.9769551700001</v>
          </cell>
          <cell r="D119">
            <v>160.45502945999999</v>
          </cell>
          <cell r="E119">
            <v>148.12236590000001</v>
          </cell>
          <cell r="F119">
            <v>172.45571100000001</v>
          </cell>
          <cell r="G119">
            <v>253.79141926</v>
          </cell>
          <cell r="H119">
            <v>378.56151388000001</v>
          </cell>
          <cell r="I119">
            <v>137.43039899999999</v>
          </cell>
          <cell r="J119">
            <v>238.30004400000001</v>
          </cell>
          <cell r="K119">
            <v>277.32219522999998</v>
          </cell>
          <cell r="L119">
            <v>331.48809044000001</v>
          </cell>
          <cell r="M119">
            <v>290.71225099999998</v>
          </cell>
          <cell r="N119">
            <v>215.36107799999999</v>
          </cell>
          <cell r="O119">
            <v>298.97685799999999</v>
          </cell>
        </row>
        <row r="120">
          <cell r="B120" t="str">
            <v>Construcciones y Mejoras</v>
          </cell>
          <cell r="C120">
            <v>81677.880796769998</v>
          </cell>
          <cell r="D120">
            <v>0</v>
          </cell>
          <cell r="E120">
            <v>20.873860880000002</v>
          </cell>
          <cell r="F120">
            <v>23.177860769999999</v>
          </cell>
          <cell r="G120">
            <v>0</v>
          </cell>
          <cell r="H120">
            <v>31994.107936889999</v>
          </cell>
          <cell r="I120">
            <v>15000</v>
          </cell>
          <cell r="J120">
            <v>15350.662852040001</v>
          </cell>
          <cell r="K120">
            <v>341.91539764999999</v>
          </cell>
          <cell r="L120">
            <v>248.73969500000001</v>
          </cell>
          <cell r="M120">
            <v>16626</v>
          </cell>
          <cell r="N120">
            <v>52.11940354</v>
          </cell>
          <cell r="O120">
            <v>2020.28379</v>
          </cell>
        </row>
        <row r="121">
          <cell r="B121" t="str">
            <v xml:space="preserve">  Construcción edificio sede</v>
          </cell>
          <cell r="C121">
            <v>79910.410344000004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31600</v>
          </cell>
          <cell r="I121">
            <v>15000</v>
          </cell>
          <cell r="J121">
            <v>15000</v>
          </cell>
          <cell r="K121">
            <v>0</v>
          </cell>
          <cell r="L121">
            <v>0</v>
          </cell>
          <cell r="M121">
            <v>16400</v>
          </cell>
          <cell r="N121">
            <v>0</v>
          </cell>
          <cell r="O121">
            <v>1910.4103439999999</v>
          </cell>
        </row>
        <row r="122">
          <cell r="B122" t="str">
            <v xml:space="preserve">  Adecuaciones y mejoras</v>
          </cell>
          <cell r="C122">
            <v>1767.4704527699989</v>
          </cell>
          <cell r="D122">
            <v>0</v>
          </cell>
          <cell r="E122">
            <v>20.873860880000002</v>
          </cell>
          <cell r="F122">
            <v>23.177860769999999</v>
          </cell>
          <cell r="G122">
            <v>0</v>
          </cell>
          <cell r="H122">
            <v>394.107936889999</v>
          </cell>
          <cell r="I122">
            <v>0</v>
          </cell>
          <cell r="J122">
            <v>350.66285204000002</v>
          </cell>
          <cell r="K122">
            <v>341.91539764999999</v>
          </cell>
          <cell r="L122">
            <v>248.73969500000001</v>
          </cell>
          <cell r="M122">
            <v>226</v>
          </cell>
          <cell r="N122">
            <v>52.11940354</v>
          </cell>
          <cell r="O122">
            <v>109.873446</v>
          </cell>
        </row>
        <row r="123">
          <cell r="B123" t="str">
            <v>Proyectos de Tecnología</v>
          </cell>
          <cell r="C123">
            <v>46714.020733240002</v>
          </cell>
          <cell r="D123">
            <v>2758.3980538699998</v>
          </cell>
          <cell r="E123">
            <v>2210.8549661099978</v>
          </cell>
          <cell r="F123">
            <v>3078.0622723200004</v>
          </cell>
          <cell r="G123">
            <v>1385.9127151500002</v>
          </cell>
          <cell r="H123">
            <v>2895.359825</v>
          </cell>
          <cell r="I123">
            <v>4181.8087584100058</v>
          </cell>
          <cell r="J123">
            <v>3681.7542163200019</v>
          </cell>
          <cell r="K123">
            <v>2960.9041203600018</v>
          </cell>
          <cell r="L123">
            <v>2850.2970440599997</v>
          </cell>
          <cell r="M123">
            <v>6922.31663613001</v>
          </cell>
          <cell r="N123">
            <v>5826.1622461099951</v>
          </cell>
          <cell r="O123">
            <v>7962.1898793999999</v>
          </cell>
        </row>
        <row r="124">
          <cell r="B124" t="str">
            <v xml:space="preserve">  Inversiones tecnológicas</v>
          </cell>
          <cell r="C124">
            <v>6882.6096313471244</v>
          </cell>
          <cell r="D124">
            <v>0</v>
          </cell>
          <cell r="E124">
            <v>101.03707620721801</v>
          </cell>
          <cell r="F124">
            <v>818.61367717094515</v>
          </cell>
          <cell r="G124">
            <v>983.16279304983505</v>
          </cell>
          <cell r="H124">
            <v>278.298585</v>
          </cell>
          <cell r="I124">
            <v>613.49212353143594</v>
          </cell>
          <cell r="J124">
            <v>568.66357768397882</v>
          </cell>
          <cell r="K124">
            <v>87.353359604147968</v>
          </cell>
          <cell r="L124">
            <v>12.417207481359799</v>
          </cell>
          <cell r="M124">
            <v>3119.1901936703234</v>
          </cell>
          <cell r="N124">
            <v>143.80357767488991</v>
          </cell>
          <cell r="O124">
            <v>156.57746027299021</v>
          </cell>
        </row>
        <row r="125">
          <cell r="B125" t="str">
            <v xml:space="preserve">  Soporte y operación</v>
          </cell>
          <cell r="C125">
            <v>39831.411101892882</v>
          </cell>
          <cell r="D125">
            <v>2758.3980538699998</v>
          </cell>
          <cell r="E125">
            <v>2109.8178899027798</v>
          </cell>
          <cell r="F125">
            <v>2259.4485951490551</v>
          </cell>
          <cell r="G125">
            <v>402.74992210016501</v>
          </cell>
          <cell r="H125">
            <v>2617.06124</v>
          </cell>
          <cell r="I125">
            <v>3568.3166348785699</v>
          </cell>
          <cell r="J125">
            <v>3113.090638636023</v>
          </cell>
          <cell r="K125">
            <v>2873.5507607558538</v>
          </cell>
          <cell r="L125">
            <v>2837.8798365786402</v>
          </cell>
          <cell r="M125">
            <v>3803.126442459687</v>
          </cell>
          <cell r="N125">
            <v>5682.3586684351048</v>
          </cell>
          <cell r="O125">
            <v>7805.6124191270101</v>
          </cell>
        </row>
        <row r="126">
          <cell r="B126" t="str">
            <v>Seguros a deudores</v>
          </cell>
          <cell r="C126">
            <v>46411.499025000005</v>
          </cell>
          <cell r="D126">
            <v>0</v>
          </cell>
          <cell r="E126">
            <v>6942.2036630000002</v>
          </cell>
          <cell r="F126">
            <v>3819.2477410000001</v>
          </cell>
          <cell r="G126">
            <v>3803.2095159999999</v>
          </cell>
          <cell r="H126">
            <v>4015.275353</v>
          </cell>
          <cell r="I126">
            <v>3783.7617169999999</v>
          </cell>
          <cell r="J126">
            <v>3933.761943</v>
          </cell>
          <cell r="K126">
            <v>3921.857669</v>
          </cell>
          <cell r="L126">
            <v>4079.7650920000001</v>
          </cell>
          <cell r="M126">
            <v>7</v>
          </cell>
          <cell r="N126">
            <v>4056.416647</v>
          </cell>
          <cell r="O126">
            <v>8048.9996840000003</v>
          </cell>
        </row>
        <row r="127">
          <cell r="B127" t="str">
            <v>Otros Gastos</v>
          </cell>
          <cell r="C127">
            <v>18425.961719729999</v>
          </cell>
          <cell r="D127">
            <v>1399.06370997</v>
          </cell>
          <cell r="E127">
            <v>2124.2171941299998</v>
          </cell>
          <cell r="F127">
            <v>1408.0988882900001</v>
          </cell>
          <cell r="G127">
            <v>999.11876461000008</v>
          </cell>
          <cell r="H127">
            <v>1691.34483546</v>
          </cell>
          <cell r="I127">
            <v>1594.0215960800001</v>
          </cell>
          <cell r="J127">
            <v>878.14280718000009</v>
          </cell>
          <cell r="K127">
            <v>1747.5822062299999</v>
          </cell>
          <cell r="L127">
            <v>1470.1286245899998</v>
          </cell>
          <cell r="M127">
            <v>1239.14940647</v>
          </cell>
          <cell r="N127">
            <v>1852.8007715799999</v>
          </cell>
          <cell r="O127">
            <v>2022.2929151399999</v>
          </cell>
        </row>
        <row r="128">
          <cell r="B128" t="str">
            <v xml:space="preserve">  Reintegro de Créditos Hipotecario </v>
          </cell>
          <cell r="C128">
            <v>15720.360232329998</v>
          </cell>
          <cell r="D128">
            <v>1333.4725812500001</v>
          </cell>
          <cell r="E128">
            <v>1537.3186529499999</v>
          </cell>
          <cell r="F128">
            <v>1167.31656834</v>
          </cell>
          <cell r="G128">
            <v>841.22765817000004</v>
          </cell>
          <cell r="H128">
            <v>1489.61776061</v>
          </cell>
          <cell r="I128">
            <v>1469.9104881100002</v>
          </cell>
          <cell r="J128">
            <v>712.03575448000004</v>
          </cell>
          <cell r="K128">
            <v>1567.32505509</v>
          </cell>
          <cell r="L128">
            <v>1239.3172315699999</v>
          </cell>
          <cell r="M128">
            <v>995.34096352999995</v>
          </cell>
          <cell r="N128">
            <v>1586.0968986</v>
          </cell>
          <cell r="O128">
            <v>1781.38061963</v>
          </cell>
        </row>
        <row r="129">
          <cell r="B129" t="str">
            <v xml:space="preserve">  Reintegro de Crédito Educativo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Otros gastos - código 60 </v>
          </cell>
          <cell r="C130">
            <v>2705.6014874000002</v>
          </cell>
          <cell r="D130">
            <v>65.59112872</v>
          </cell>
          <cell r="E130">
            <v>586.89854118000005</v>
          </cell>
          <cell r="F130">
            <v>240.78231995000002</v>
          </cell>
          <cell r="G130">
            <v>157.89110644000002</v>
          </cell>
          <cell r="H130">
            <v>201.72707485000001</v>
          </cell>
          <cell r="I130">
            <v>124.11110797000001</v>
          </cell>
          <cell r="J130">
            <v>166.1070527</v>
          </cell>
          <cell r="K130">
            <v>180.25715113999999</v>
          </cell>
          <cell r="L130">
            <v>230.81139302</v>
          </cell>
          <cell r="M130">
            <v>243.80844293999999</v>
          </cell>
          <cell r="N130">
            <v>266.70387298000003</v>
          </cell>
          <cell r="O130">
            <v>240.91229551000001</v>
          </cell>
        </row>
        <row r="131">
          <cell r="B131" t="str">
            <v>F.   SALDO DISPONIBLE FINAL  ( A+B-C )</v>
          </cell>
          <cell r="C131">
            <v>1375025.18843689</v>
          </cell>
          <cell r="D131">
            <v>1403833.2951028901</v>
          </cell>
          <cell r="E131">
            <v>1800942.72457149</v>
          </cell>
          <cell r="F131">
            <v>1725624.4792261801</v>
          </cell>
          <cell r="G131">
            <v>1703586.5572857002</v>
          </cell>
          <cell r="H131">
            <v>1627967.7398327398</v>
          </cell>
          <cell r="I131">
            <v>1571297.8118000301</v>
          </cell>
          <cell r="J131">
            <v>1525282.5029486699</v>
          </cell>
          <cell r="K131">
            <v>1474890.6554578203</v>
          </cell>
          <cell r="L131">
            <v>1487825.0431538899</v>
          </cell>
          <cell r="M131">
            <v>1428877.5149224098</v>
          </cell>
          <cell r="N131">
            <v>1373609.7986458796</v>
          </cell>
          <cell r="O131">
            <v>1375025.1884368898</v>
          </cell>
        </row>
      </sheetData>
      <sheetData sheetId="10">
        <row r="1">
          <cell r="D1">
            <v>40544</v>
          </cell>
          <cell r="E1">
            <v>40575</v>
          </cell>
          <cell r="F1">
            <v>40603</v>
          </cell>
          <cell r="G1">
            <v>40634</v>
          </cell>
          <cell r="H1">
            <v>40664</v>
          </cell>
          <cell r="I1">
            <v>40695</v>
          </cell>
          <cell r="J1">
            <v>40725</v>
          </cell>
          <cell r="K1">
            <v>40756</v>
          </cell>
          <cell r="L1">
            <v>40787</v>
          </cell>
          <cell r="M1">
            <v>40817</v>
          </cell>
          <cell r="N1">
            <v>40848</v>
          </cell>
          <cell r="O1">
            <v>40878</v>
          </cell>
        </row>
        <row r="2">
          <cell r="B2" t="str">
            <v>FONDO NACIONAL DE AHORRO - FLUJO DE CAJA REAL 2011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1685484.1868759999</v>
          </cell>
          <cell r="D6">
            <v>1685484.1868759999</v>
          </cell>
          <cell r="E6">
            <v>1685210.06145066</v>
          </cell>
          <cell r="F6">
            <v>2028744.6639057598</v>
          </cell>
          <cell r="G6">
            <v>1941189.3358768881</v>
          </cell>
          <cell r="H6">
            <v>1912211.5703620682</v>
          </cell>
          <cell r="I6">
            <v>1907484.9024571984</v>
          </cell>
          <cell r="J6">
            <v>1865068.2186492186</v>
          </cell>
          <cell r="K6">
            <v>1809590.4460256586</v>
          </cell>
          <cell r="L6">
            <v>1718004.7916560287</v>
          </cell>
          <cell r="M6">
            <v>1660567.6623418487</v>
          </cell>
          <cell r="N6">
            <v>1636084.7462922088</v>
          </cell>
          <cell r="O6">
            <v>1598358.2024895989</v>
          </cell>
        </row>
        <row r="8">
          <cell r="B8" t="str">
            <v xml:space="preserve">B.   INGRESOS VIGENCIA </v>
          </cell>
          <cell r="C8">
            <v>2149199.3643715284</v>
          </cell>
          <cell r="D8">
            <v>124216.33508742</v>
          </cell>
          <cell r="E8">
            <v>578304.61453151004</v>
          </cell>
          <cell r="F8">
            <v>130269.11939414842</v>
          </cell>
          <cell r="G8">
            <v>124447.01390597</v>
          </cell>
          <cell r="H8">
            <v>200666.81445357998</v>
          </cell>
          <cell r="I8">
            <v>138294.28409583998</v>
          </cell>
          <cell r="J8">
            <v>137913.84744713001</v>
          </cell>
          <cell r="K8">
            <v>143047.39814550997</v>
          </cell>
          <cell r="L8">
            <v>142916.73405655002</v>
          </cell>
          <cell r="M8">
            <v>128329.05325557</v>
          </cell>
          <cell r="N8">
            <v>133240.00263683</v>
          </cell>
          <cell r="O8">
            <v>167554.14736146998</v>
          </cell>
        </row>
        <row r="9">
          <cell r="B9" t="str">
            <v>Cartera Hipotecaria</v>
          </cell>
          <cell r="C9">
            <v>667299.02374057006</v>
          </cell>
          <cell r="D9">
            <v>57764.78611103</v>
          </cell>
          <cell r="E9">
            <v>117265.10257413999</v>
          </cell>
          <cell r="F9">
            <v>53908.670556439996</v>
          </cell>
          <cell r="G9">
            <v>40471.977736120003</v>
          </cell>
          <cell r="H9">
            <v>48419.821137849998</v>
          </cell>
          <cell r="I9">
            <v>46672.953793890003</v>
          </cell>
          <cell r="J9">
            <v>48108.823807189998</v>
          </cell>
          <cell r="K9">
            <v>51447.815934320002</v>
          </cell>
          <cell r="L9">
            <v>49028.868486470004</v>
          </cell>
          <cell r="M9">
            <v>48921.915510860003</v>
          </cell>
          <cell r="N9">
            <v>50286.204327259999</v>
          </cell>
          <cell r="O9">
            <v>55002.083764999996</v>
          </cell>
        </row>
        <row r="10">
          <cell r="B10" t="str">
            <v xml:space="preserve">  Recaudo Tesorería</v>
          </cell>
          <cell r="C10">
            <v>532233.26884557004</v>
          </cell>
          <cell r="D10">
            <v>39215.204474029997</v>
          </cell>
          <cell r="E10">
            <v>36096.137456140001</v>
          </cell>
          <cell r="F10">
            <v>40530.178731439999</v>
          </cell>
          <cell r="G10">
            <v>36877.556004120001</v>
          </cell>
          <cell r="H10">
            <v>44540.174848850002</v>
          </cell>
          <cell r="I10">
            <v>43867.269798890004</v>
          </cell>
          <cell r="J10">
            <v>45878.70137019</v>
          </cell>
          <cell r="K10">
            <v>49024.851581319999</v>
          </cell>
          <cell r="L10">
            <v>47213.999133470003</v>
          </cell>
          <cell r="M10">
            <v>46898.287265860003</v>
          </cell>
          <cell r="N10">
            <v>48544.79713626</v>
          </cell>
          <cell r="O10">
            <v>53546.111044999998</v>
          </cell>
        </row>
        <row r="11">
          <cell r="B11" t="str">
            <v xml:space="preserve">  Abono de Cesantías</v>
          </cell>
          <cell r="C11">
            <v>135065.75489499999</v>
          </cell>
          <cell r="D11">
            <v>18549.581636999999</v>
          </cell>
          <cell r="E11">
            <v>81168.965117999993</v>
          </cell>
          <cell r="F11">
            <v>13378.491824999999</v>
          </cell>
          <cell r="G11">
            <v>3594.4217319999998</v>
          </cell>
          <cell r="H11">
            <v>3879.6462889999998</v>
          </cell>
          <cell r="I11">
            <v>2805.6839949999999</v>
          </cell>
          <cell r="J11">
            <v>2230.122437</v>
          </cell>
          <cell r="K11">
            <v>2422.9643529999998</v>
          </cell>
          <cell r="L11">
            <v>1814.869353</v>
          </cell>
          <cell r="M11">
            <v>2023.6282450000001</v>
          </cell>
          <cell r="N11">
            <v>1741.407191</v>
          </cell>
          <cell r="O11">
            <v>1455.97272</v>
          </cell>
        </row>
        <row r="12">
          <cell r="B12" t="str">
            <v>Cartera Educativa</v>
          </cell>
          <cell r="C12">
            <v>3860.88352141</v>
          </cell>
          <cell r="D12">
            <v>246.926849</v>
          </cell>
          <cell r="E12">
            <v>250.76140024</v>
          </cell>
          <cell r="F12">
            <v>321.21817686000003</v>
          </cell>
          <cell r="G12">
            <v>281.18345170999999</v>
          </cell>
          <cell r="H12">
            <v>339.60726345</v>
          </cell>
          <cell r="I12">
            <v>339.75147628000002</v>
          </cell>
          <cell r="J12">
            <v>263.03853473999999</v>
          </cell>
          <cell r="K12">
            <v>397.34574101999999</v>
          </cell>
          <cell r="L12">
            <v>369.32494600000001</v>
          </cell>
          <cell r="M12">
            <v>271.17728099999999</v>
          </cell>
          <cell r="N12">
            <v>337.48704710999999</v>
          </cell>
          <cell r="O12">
            <v>443.06135399999999</v>
          </cell>
        </row>
        <row r="13">
          <cell r="B13" t="str">
            <v>Aportes de Afiliados</v>
          </cell>
          <cell r="C13">
            <v>945331.68259821017</v>
          </cell>
          <cell r="D13">
            <v>31851.854993690002</v>
          </cell>
          <cell r="E13">
            <v>414633.62372737</v>
          </cell>
          <cell r="F13">
            <v>45773.648465879996</v>
          </cell>
          <cell r="G13">
            <v>39780.791850850001</v>
          </cell>
          <cell r="H13">
            <v>57444.135215369999</v>
          </cell>
          <cell r="I13">
            <v>51795.27653938</v>
          </cell>
          <cell r="J13">
            <v>50718.188540930001</v>
          </cell>
          <cell r="K13">
            <v>47899.090758910002</v>
          </cell>
          <cell r="L13">
            <v>39715.242400739997</v>
          </cell>
          <cell r="M13">
            <v>44168.584226999999</v>
          </cell>
          <cell r="N13">
            <v>40260.419429089998</v>
          </cell>
          <cell r="O13">
            <v>81290.826449</v>
          </cell>
        </row>
        <row r="14">
          <cell r="B14" t="str">
            <v>Ahorro Voluntario</v>
          </cell>
          <cell r="C14">
            <v>294998.71421204001</v>
          </cell>
          <cell r="D14">
            <v>22663.463665629999</v>
          </cell>
          <cell r="E14">
            <v>23161.085900999999</v>
          </cell>
          <cell r="F14">
            <v>25398.679145999999</v>
          </cell>
          <cell r="G14">
            <v>24081.021763910001</v>
          </cell>
          <cell r="H14">
            <v>25059.22350357</v>
          </cell>
          <cell r="I14">
            <v>24892.929355110002</v>
          </cell>
          <cell r="J14">
            <v>24568.029940699998</v>
          </cell>
          <cell r="K14">
            <v>25506.581700819999</v>
          </cell>
          <cell r="L14">
            <v>25284.610593000001</v>
          </cell>
          <cell r="M14">
            <v>24935.045908880002</v>
          </cell>
          <cell r="N14">
            <v>24715.67671842</v>
          </cell>
          <cell r="O14">
            <v>24732.366015</v>
          </cell>
        </row>
        <row r="15">
          <cell r="B15" t="str">
            <v>Rendimientos Financieros</v>
          </cell>
          <cell r="C15">
            <v>187061.69620966</v>
          </cell>
          <cell r="D15">
            <v>8568.1560808300001</v>
          </cell>
          <cell r="E15">
            <v>18010.67632422</v>
          </cell>
          <cell r="F15">
            <v>694.78333792000001</v>
          </cell>
          <cell r="G15">
            <v>16685.636964130001</v>
          </cell>
          <cell r="H15">
            <v>64144.253400499998</v>
          </cell>
          <cell r="I15">
            <v>10764.78934424</v>
          </cell>
          <cell r="J15">
            <v>9623.81147323</v>
          </cell>
          <cell r="K15">
            <v>11392.72011274</v>
          </cell>
          <cell r="L15">
            <v>24118.351593439998</v>
          </cell>
          <cell r="M15">
            <v>6242.11759308</v>
          </cell>
          <cell r="N15">
            <v>13903.93353633</v>
          </cell>
          <cell r="O15">
            <v>2912.466449</v>
          </cell>
        </row>
        <row r="16">
          <cell r="B16" t="str">
            <v>Comisión Recaudo Seguros a Terceros</v>
          </cell>
          <cell r="C16">
            <v>3016.3709982999999</v>
          </cell>
          <cell r="D16">
            <v>318.145309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1607.75142385</v>
          </cell>
          <cell r="L16">
            <v>351.64689605000001</v>
          </cell>
          <cell r="M16">
            <v>365.09186168999997</v>
          </cell>
          <cell r="N16">
            <v>373.73550770999998</v>
          </cell>
          <cell r="O16">
            <v>0</v>
          </cell>
        </row>
        <row r="17">
          <cell r="B17" t="str">
            <v>Otros Ingresos</v>
          </cell>
          <cell r="C17">
            <v>47630.993091338445</v>
          </cell>
          <cell r="D17">
            <v>2803.0020782399997</v>
          </cell>
          <cell r="E17">
            <v>4983.3646045400001</v>
          </cell>
          <cell r="F17">
            <v>4172.11971104844</v>
          </cell>
          <cell r="G17">
            <v>3146.4021392499999</v>
          </cell>
          <cell r="H17">
            <v>5259.7739328400003</v>
          </cell>
          <cell r="I17">
            <v>3828.5835869400003</v>
          </cell>
          <cell r="J17">
            <v>4631.9551503399998</v>
          </cell>
          <cell r="K17">
            <v>4796.0924738499998</v>
          </cell>
          <cell r="L17">
            <v>4048.6891408499996</v>
          </cell>
          <cell r="M17">
            <v>3425.1208730599997</v>
          </cell>
          <cell r="N17">
            <v>3362.5460709099998</v>
          </cell>
          <cell r="O17">
            <v>3173.3433294699998</v>
          </cell>
        </row>
        <row r="18">
          <cell r="B18" t="str">
            <v xml:space="preserve">  Reintegro de Crédito Educativo</v>
          </cell>
          <cell r="C18">
            <v>275.65722599999998</v>
          </cell>
          <cell r="D18">
            <v>25.827089000000001</v>
          </cell>
          <cell r="E18">
            <v>45.004092999999997</v>
          </cell>
          <cell r="F18">
            <v>11.171027</v>
          </cell>
          <cell r="G18">
            <v>0</v>
          </cell>
          <cell r="H18">
            <v>8.7544330000000006</v>
          </cell>
          <cell r="I18">
            <v>28.026969999999999</v>
          </cell>
          <cell r="J18">
            <v>46.817014999999998</v>
          </cell>
          <cell r="K18">
            <v>38.175331999999997</v>
          </cell>
          <cell r="L18">
            <v>14.159872999999999</v>
          </cell>
          <cell r="M18">
            <v>0</v>
          </cell>
          <cell r="N18">
            <v>21.845375000000001</v>
          </cell>
          <cell r="O18">
            <v>35.876018999999999</v>
          </cell>
        </row>
        <row r="19">
          <cell r="B19" t="str">
            <v xml:space="preserve">  Reintegros Cartera Hipotecaria</v>
          </cell>
          <cell r="C19">
            <v>14964.33174114844</v>
          </cell>
          <cell r="D19">
            <v>455.27572378999997</v>
          </cell>
          <cell r="E19">
            <v>1071.357994</v>
          </cell>
          <cell r="F19">
            <v>1.3701807484399999</v>
          </cell>
          <cell r="G19">
            <v>922.38279456999999</v>
          </cell>
          <cell r="H19">
            <v>1465.5957133100001</v>
          </cell>
          <cell r="I19">
            <v>1341.43443351</v>
          </cell>
          <cell r="J19">
            <v>1905.1216660499999</v>
          </cell>
          <cell r="K19">
            <v>1945.4959644600001</v>
          </cell>
          <cell r="L19">
            <v>1847.3820152799999</v>
          </cell>
          <cell r="M19">
            <v>1275.6902132800001</v>
          </cell>
          <cell r="N19">
            <v>1547.5412451499999</v>
          </cell>
          <cell r="O19">
            <v>1185.6837969999999</v>
          </cell>
        </row>
        <row r="20">
          <cell r="B20" t="str">
            <v xml:space="preserve">  Reintegros Aportes de Cesantías</v>
          </cell>
          <cell r="C20">
            <v>27979.864708040004</v>
          </cell>
          <cell r="D20">
            <v>2064.57374703</v>
          </cell>
          <cell r="E20">
            <v>2736.5389906599999</v>
          </cell>
          <cell r="F20">
            <v>3778.1955561599998</v>
          </cell>
          <cell r="G20">
            <v>2058.07057386</v>
          </cell>
          <cell r="H20">
            <v>3102.8960940900001</v>
          </cell>
          <cell r="I20">
            <v>2182.0255629500002</v>
          </cell>
          <cell r="J20">
            <v>2266.0943056000001</v>
          </cell>
          <cell r="K20">
            <v>2536.8629026799999</v>
          </cell>
          <cell r="L20">
            <v>2025.0179034099999</v>
          </cell>
          <cell r="M20">
            <v>1929.1027873099999</v>
          </cell>
          <cell r="N20">
            <v>1640.37580486</v>
          </cell>
          <cell r="O20">
            <v>1660.1104794299999</v>
          </cell>
        </row>
        <row r="21">
          <cell r="B21" t="str">
            <v xml:space="preserve">  Otros Ingresos - código 19 </v>
          </cell>
          <cell r="C21">
            <v>4411.1394161500002</v>
          </cell>
          <cell r="D21">
            <v>257.32551841999998</v>
          </cell>
          <cell r="E21">
            <v>1130.46352688</v>
          </cell>
          <cell r="F21">
            <v>381.38294714</v>
          </cell>
          <cell r="G21">
            <v>165.94877081999999</v>
          </cell>
          <cell r="H21">
            <v>682.52769244000001</v>
          </cell>
          <cell r="I21">
            <v>277.09662048000001</v>
          </cell>
          <cell r="J21">
            <v>413.92216368999999</v>
          </cell>
          <cell r="K21">
            <v>275.55827470999998</v>
          </cell>
          <cell r="L21">
            <v>162.12934916</v>
          </cell>
          <cell r="M21">
            <v>220.32787246999999</v>
          </cell>
          <cell r="N21">
            <v>152.78364590000001</v>
          </cell>
          <cell r="O21">
            <v>291.67303404</v>
          </cell>
        </row>
        <row r="22">
          <cell r="B22" t="str">
            <v>C.   EGRESOS VIGENCIA</v>
          </cell>
          <cell r="C22">
            <v>1738326.1896356998</v>
          </cell>
          <cell r="D22">
            <v>69792.159274129997</v>
          </cell>
          <cell r="E22">
            <v>158089.71259588003</v>
          </cell>
          <cell r="F22">
            <v>147276.63673534006</v>
          </cell>
          <cell r="G22">
            <v>113368.63614343002</v>
          </cell>
          <cell r="H22">
            <v>154504.68106238998</v>
          </cell>
          <cell r="I22">
            <v>142331.86783899998</v>
          </cell>
          <cell r="J22">
            <v>148741.62199745001</v>
          </cell>
          <cell r="K22">
            <v>192213.41695589997</v>
          </cell>
          <cell r="L22">
            <v>169667.57008951003</v>
          </cell>
          <cell r="M22">
            <v>132074.13692624003</v>
          </cell>
          <cell r="N22">
            <v>152891.71020235002</v>
          </cell>
          <cell r="O22">
            <v>157374.03981408</v>
          </cell>
        </row>
        <row r="23">
          <cell r="B23" t="str">
            <v>Gastos Operacionales y no Operacionales</v>
          </cell>
          <cell r="C23">
            <v>99531.495993179997</v>
          </cell>
          <cell r="D23">
            <v>1189.4907955900001</v>
          </cell>
          <cell r="E23">
            <v>3927.0499939599999</v>
          </cell>
          <cell r="F23">
            <v>3845.9731871399999</v>
          </cell>
          <cell r="G23">
            <v>4029.9393117099999</v>
          </cell>
          <cell r="H23">
            <v>8894.3613151600002</v>
          </cell>
          <cell r="I23">
            <v>6702.1932995999996</v>
          </cell>
          <cell r="J23">
            <v>9712.2415641200005</v>
          </cell>
          <cell r="K23">
            <v>15533.83296956</v>
          </cell>
          <cell r="L23">
            <v>9944.1420721499999</v>
          </cell>
          <cell r="M23">
            <v>8237.0719553500003</v>
          </cell>
          <cell r="N23">
            <v>13033.56483838</v>
          </cell>
          <cell r="O23">
            <v>14481.63469046</v>
          </cell>
        </row>
        <row r="24">
          <cell r="B24" t="str">
            <v xml:space="preserve">Cesantías </v>
          </cell>
          <cell r="C24">
            <v>845270.9510740001</v>
          </cell>
          <cell r="D24">
            <v>48568.634887</v>
          </cell>
          <cell r="E24">
            <v>133202.55127900001</v>
          </cell>
          <cell r="F24">
            <v>109141.37593000001</v>
          </cell>
          <cell r="G24">
            <v>68625.178133000009</v>
          </cell>
          <cell r="H24">
            <v>79135.383785999991</v>
          </cell>
          <cell r="I24">
            <v>64860.626213000003</v>
          </cell>
          <cell r="J24">
            <v>62841.576019999993</v>
          </cell>
          <cell r="K24">
            <v>74004.007578999997</v>
          </cell>
          <cell r="L24">
            <v>59106.688670000003</v>
          </cell>
          <cell r="M24">
            <v>49364.199984999999</v>
          </cell>
          <cell r="N24">
            <v>50281.859809000001</v>
          </cell>
          <cell r="O24">
            <v>46138.868782999998</v>
          </cell>
        </row>
        <row r="25">
          <cell r="B25" t="str">
            <v xml:space="preserve"> Parciales</v>
          </cell>
          <cell r="C25">
            <v>586574.88827600004</v>
          </cell>
          <cell r="D25">
            <v>34211.524365999998</v>
          </cell>
          <cell r="E25">
            <v>113989.726478</v>
          </cell>
          <cell r="F25">
            <v>80774.603193000003</v>
          </cell>
          <cell r="G25">
            <v>48198.537743000001</v>
          </cell>
          <cell r="H25">
            <v>53886.329362999997</v>
          </cell>
          <cell r="I25">
            <v>44563.112674000004</v>
          </cell>
          <cell r="J25">
            <v>40504.692803999998</v>
          </cell>
          <cell r="K25">
            <v>45586.439689999999</v>
          </cell>
          <cell r="L25">
            <v>35374.212026000001</v>
          </cell>
          <cell r="M25">
            <v>30121.029779</v>
          </cell>
          <cell r="N25">
            <v>30659.817955999999</v>
          </cell>
          <cell r="O25">
            <v>28704.862204000001</v>
          </cell>
        </row>
        <row r="26">
          <cell r="B26" t="str">
            <v xml:space="preserve"> Definitivas</v>
          </cell>
          <cell r="C26">
            <v>258696.06279800003</v>
          </cell>
          <cell r="D26">
            <v>14357.110521000001</v>
          </cell>
          <cell r="E26">
            <v>19212.824800999999</v>
          </cell>
          <cell r="F26">
            <v>28366.772736999999</v>
          </cell>
          <cell r="G26">
            <v>20426.64039</v>
          </cell>
          <cell r="H26">
            <v>25249.054423000001</v>
          </cell>
          <cell r="I26">
            <v>20297.513539</v>
          </cell>
          <cell r="J26">
            <v>22336.883215999998</v>
          </cell>
          <cell r="K26">
            <v>28417.567889000002</v>
          </cell>
          <cell r="L26">
            <v>23732.476643999998</v>
          </cell>
          <cell r="M26">
            <v>19243.170205999999</v>
          </cell>
          <cell r="N26">
            <v>19622.041852999999</v>
          </cell>
          <cell r="O26">
            <v>17434.006579000001</v>
          </cell>
        </row>
        <row r="27">
          <cell r="B27" t="str">
            <v>Ahorro Voluntario</v>
          </cell>
          <cell r="C27">
            <v>265494.39438890002</v>
          </cell>
          <cell r="D27">
            <v>19752.284830000001</v>
          </cell>
          <cell r="E27">
            <v>20116.949371999999</v>
          </cell>
          <cell r="F27">
            <v>22699.198262900001</v>
          </cell>
          <cell r="G27">
            <v>17125.411464000001</v>
          </cell>
          <cell r="H27">
            <v>25051.758797999999</v>
          </cell>
          <cell r="I27">
            <v>20923.401505999998</v>
          </cell>
          <cell r="J27">
            <v>20741.292987000001</v>
          </cell>
          <cell r="K27">
            <v>27873.395323000001</v>
          </cell>
          <cell r="L27">
            <v>25521.809975</v>
          </cell>
          <cell r="M27">
            <v>22771.118544000001</v>
          </cell>
          <cell r="N27">
            <v>24252.848107999998</v>
          </cell>
          <cell r="O27">
            <v>18664.925219000001</v>
          </cell>
        </row>
        <row r="28">
          <cell r="B28" t="str">
            <v xml:space="preserve">Crédito </v>
          </cell>
          <cell r="C28">
            <v>459755.25119907001</v>
          </cell>
          <cell r="D28">
            <v>281.74876154000003</v>
          </cell>
          <cell r="E28">
            <v>387.76380981</v>
          </cell>
          <cell r="F28">
            <v>11114.15833525</v>
          </cell>
          <cell r="G28">
            <v>22792.658724389999</v>
          </cell>
          <cell r="H28">
            <v>36252.650786780003</v>
          </cell>
          <cell r="I28">
            <v>43750.663435750001</v>
          </cell>
          <cell r="J28">
            <v>48787.530528829993</v>
          </cell>
          <cell r="K28">
            <v>68754.786969299996</v>
          </cell>
          <cell r="L28">
            <v>61074.773887019997</v>
          </cell>
          <cell r="M28">
            <v>46263.675659250002</v>
          </cell>
          <cell r="N28">
            <v>57247.78964915</v>
          </cell>
          <cell r="O28">
            <v>63047.050651999998</v>
          </cell>
        </row>
        <row r="29">
          <cell r="B29" t="str">
            <v xml:space="preserve">  Hipotecario</v>
          </cell>
          <cell r="C29">
            <v>453103.44251576002</v>
          </cell>
          <cell r="D29">
            <v>0</v>
          </cell>
          <cell r="E29">
            <v>100</v>
          </cell>
          <cell r="F29">
            <v>10998.07990794</v>
          </cell>
          <cell r="G29">
            <v>22680.752052</v>
          </cell>
          <cell r="H29">
            <v>35991.957803819998</v>
          </cell>
          <cell r="I29">
            <v>42768.608322799999</v>
          </cell>
          <cell r="J29">
            <v>47709.456554099997</v>
          </cell>
          <cell r="K29">
            <v>68297.363655099995</v>
          </cell>
          <cell r="L29">
            <v>60765.468126</v>
          </cell>
          <cell r="M29">
            <v>45951.262489000001</v>
          </cell>
          <cell r="N29">
            <v>56698.588942000002</v>
          </cell>
          <cell r="O29">
            <v>61141.904663000001</v>
          </cell>
        </row>
        <row r="30">
          <cell r="B30" t="str">
            <v xml:space="preserve">  Educativo</v>
          </cell>
          <cell r="C30">
            <v>4677.8613626000006</v>
          </cell>
          <cell r="D30">
            <v>228.88388900000001</v>
          </cell>
          <cell r="E30">
            <v>184.46451099999999</v>
          </cell>
          <cell r="F30">
            <v>69.223371999999998</v>
          </cell>
          <cell r="G30">
            <v>51.949770000000001</v>
          </cell>
          <cell r="H30">
            <v>56.836953600000001</v>
          </cell>
          <cell r="I30">
            <v>916.96619899999996</v>
          </cell>
          <cell r="J30">
            <v>940.99133099999995</v>
          </cell>
          <cell r="K30">
            <v>296.17957899999999</v>
          </cell>
          <cell r="L30">
            <v>90.471913000000001</v>
          </cell>
          <cell r="M30">
            <v>40.480040000000002</v>
          </cell>
          <cell r="N30">
            <v>357.865791</v>
          </cell>
          <cell r="O30">
            <v>1443.548014</v>
          </cell>
        </row>
        <row r="31">
          <cell r="B31" t="str">
            <v xml:space="preserve">  Legalización de Créditos</v>
          </cell>
          <cell r="C31">
            <v>1973.94732071</v>
          </cell>
          <cell r="D31">
            <v>52.86487254</v>
          </cell>
          <cell r="E31">
            <v>103.29929881</v>
          </cell>
          <cell r="F31">
            <v>46.855055309999997</v>
          </cell>
          <cell r="G31">
            <v>59.956902390000003</v>
          </cell>
          <cell r="H31">
            <v>203.85602936000001</v>
          </cell>
          <cell r="I31">
            <v>65.088913950000006</v>
          </cell>
          <cell r="J31">
            <v>137.08264373</v>
          </cell>
          <cell r="K31">
            <v>161.2437352</v>
          </cell>
          <cell r="L31">
            <v>218.83384802</v>
          </cell>
          <cell r="M31">
            <v>271.93313024999998</v>
          </cell>
          <cell r="N31">
            <v>191.33491615</v>
          </cell>
          <cell r="O31">
            <v>461.59797500000002</v>
          </cell>
        </row>
        <row r="32">
          <cell r="B32" t="str">
            <v>Construcciones y Mejoras</v>
          </cell>
          <cell r="C32">
            <v>639.86685796000006</v>
          </cell>
          <cell r="D32">
            <v>0</v>
          </cell>
          <cell r="E32">
            <v>0</v>
          </cell>
          <cell r="F32">
            <v>7.5102184999999997</v>
          </cell>
          <cell r="G32">
            <v>2.1018935999999999</v>
          </cell>
          <cell r="H32">
            <v>0</v>
          </cell>
          <cell r="I32">
            <v>195.16168504000001</v>
          </cell>
          <cell r="J32">
            <v>26.80800704</v>
          </cell>
          <cell r="K32">
            <v>152.00011938</v>
          </cell>
          <cell r="L32">
            <v>53.282143140000002</v>
          </cell>
          <cell r="M32">
            <v>0.31354296999999998</v>
          </cell>
          <cell r="N32">
            <v>0</v>
          </cell>
          <cell r="O32">
            <v>202.68924828999999</v>
          </cell>
        </row>
        <row r="33">
          <cell r="B33" t="str">
            <v xml:space="preserve">  Construcción edificio sede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 Adecuaciones y mejoras</v>
          </cell>
          <cell r="C34">
            <v>639.86685796000006</v>
          </cell>
          <cell r="D34">
            <v>0</v>
          </cell>
          <cell r="E34">
            <v>0</v>
          </cell>
          <cell r="F34">
            <v>7.5102184999999997</v>
          </cell>
          <cell r="G34">
            <v>2.1018935999999999</v>
          </cell>
          <cell r="H34">
            <v>0</v>
          </cell>
          <cell r="I34">
            <v>195.16168504000001</v>
          </cell>
          <cell r="J34">
            <v>26.80800704</v>
          </cell>
          <cell r="K34">
            <v>152.00011938</v>
          </cell>
          <cell r="L34">
            <v>53.282143140000002</v>
          </cell>
          <cell r="M34">
            <v>0.31354296999999998</v>
          </cell>
          <cell r="N34">
            <v>0</v>
          </cell>
          <cell r="O34">
            <v>202.68924828999999</v>
          </cell>
        </row>
        <row r="35">
          <cell r="B35" t="str">
            <v>Proyectos de Tecnología</v>
          </cell>
          <cell r="C35">
            <v>31364.072038390001</v>
          </cell>
          <cell r="D35">
            <v>0</v>
          </cell>
          <cell r="E35">
            <v>0</v>
          </cell>
          <cell r="F35">
            <v>7.7749435099999999</v>
          </cell>
          <cell r="G35">
            <v>87.121352419999994</v>
          </cell>
          <cell r="H35">
            <v>4276.5869175300004</v>
          </cell>
          <cell r="I35">
            <v>1541.9163634400002</v>
          </cell>
          <cell r="J35">
            <v>2122.2832455299977</v>
          </cell>
          <cell r="K35">
            <v>1217.4410896899999</v>
          </cell>
          <cell r="L35">
            <v>9393.8330996599998</v>
          </cell>
          <cell r="M35">
            <v>799.49193984999988</v>
          </cell>
          <cell r="N35">
            <v>2901.4447909700029</v>
          </cell>
          <cell r="O35">
            <v>9016.1782957899995</v>
          </cell>
        </row>
        <row r="36">
          <cell r="B36" t="str">
            <v xml:space="preserve">  Inversiones tecnológicas</v>
          </cell>
          <cell r="C36">
            <v>10863.507150209309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635.40231589217092</v>
          </cell>
          <cell r="I36">
            <v>76.850449015451289</v>
          </cell>
          <cell r="J36">
            <v>480.28397917299799</v>
          </cell>
          <cell r="K36">
            <v>0</v>
          </cell>
          <cell r="L36">
            <v>7908.0409523898497</v>
          </cell>
          <cell r="M36">
            <v>233.36017990383499</v>
          </cell>
          <cell r="N36">
            <v>313.20217190303299</v>
          </cell>
          <cell r="O36">
            <v>1216.36710193197</v>
          </cell>
        </row>
        <row r="37">
          <cell r="B37" t="str">
            <v xml:space="preserve">  Soporte y operación</v>
          </cell>
          <cell r="C37">
            <v>20500.564888180692</v>
          </cell>
          <cell r="D37">
            <v>0</v>
          </cell>
          <cell r="E37">
            <v>0</v>
          </cell>
          <cell r="F37">
            <v>7.7749435099999999</v>
          </cell>
          <cell r="G37">
            <v>87.121352419999994</v>
          </cell>
          <cell r="H37">
            <v>3641.1846016378295</v>
          </cell>
          <cell r="I37">
            <v>1465.065914424549</v>
          </cell>
          <cell r="J37">
            <v>1641.9992663569999</v>
          </cell>
          <cell r="K37">
            <v>1217.4410896899999</v>
          </cell>
          <cell r="L37">
            <v>1485.7921472701501</v>
          </cell>
          <cell r="M37">
            <v>566.13175994616495</v>
          </cell>
          <cell r="N37">
            <v>2588.2426190669698</v>
          </cell>
          <cell r="O37">
            <v>7799.8111938580296</v>
          </cell>
        </row>
        <row r="38">
          <cell r="B38" t="str">
            <v>Seguros a deudores</v>
          </cell>
          <cell r="C38">
            <v>24333.345493000001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166.54202799999999</v>
          </cell>
          <cell r="I38">
            <v>3087.717459</v>
          </cell>
          <cell r="J38">
            <v>3292.9704940000001</v>
          </cell>
          <cell r="K38">
            <v>3297.5734080000002</v>
          </cell>
          <cell r="L38">
            <v>3433.0172299999999</v>
          </cell>
          <cell r="M38">
            <v>3517.0517709999999</v>
          </cell>
          <cell r="N38">
            <v>3701.2347540000001</v>
          </cell>
          <cell r="O38">
            <v>3837.2383490000002</v>
          </cell>
        </row>
        <row r="39">
          <cell r="B39" t="str">
            <v>Otros Gastos</v>
          </cell>
          <cell r="C39">
            <v>11936.812591200001</v>
          </cell>
          <cell r="D39">
            <v>0</v>
          </cell>
          <cell r="E39">
            <v>455.39814110999998</v>
          </cell>
          <cell r="F39">
            <v>460.64585804000001</v>
          </cell>
          <cell r="G39">
            <v>706.22526431000006</v>
          </cell>
          <cell r="H39">
            <v>727.39743092000003</v>
          </cell>
          <cell r="I39">
            <v>1270.1878771699999</v>
          </cell>
          <cell r="J39">
            <v>1216.9191509300001</v>
          </cell>
          <cell r="K39">
            <v>1380.3794979700001</v>
          </cell>
          <cell r="L39">
            <v>1140.0230125400001</v>
          </cell>
          <cell r="M39">
            <v>1121.21352882</v>
          </cell>
          <cell r="N39">
            <v>1472.96825285</v>
          </cell>
          <cell r="O39">
            <v>1985.4545765400001</v>
          </cell>
        </row>
        <row r="40">
          <cell r="B40" t="str">
            <v xml:space="preserve">  Reintegro de Créditos Hipotecario </v>
          </cell>
          <cell r="C40">
            <v>8927.1009373500019</v>
          </cell>
          <cell r="D40">
            <v>0</v>
          </cell>
          <cell r="E40">
            <v>1.06274994</v>
          </cell>
          <cell r="F40">
            <v>161.42775011000001</v>
          </cell>
          <cell r="G40">
            <v>362.38082046</v>
          </cell>
          <cell r="H40">
            <v>626.84846492999998</v>
          </cell>
          <cell r="I40">
            <v>822.74279235999995</v>
          </cell>
          <cell r="J40">
            <v>1022.1809967</v>
          </cell>
          <cell r="K40">
            <v>1184.86861157</v>
          </cell>
          <cell r="L40">
            <v>1069.3695168100001</v>
          </cell>
          <cell r="M40">
            <v>1062.3595300100001</v>
          </cell>
          <cell r="N40">
            <v>1164.6778266700001</v>
          </cell>
          <cell r="O40">
            <v>1449.18187779</v>
          </cell>
        </row>
        <row r="41">
          <cell r="B41" t="str">
            <v xml:space="preserve">  Reintegro de Crédito Educativo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 t="str">
            <v xml:space="preserve">  Otros gastos - código 60 </v>
          </cell>
          <cell r="C42">
            <v>3009.7116538499999</v>
          </cell>
          <cell r="D42">
            <v>0</v>
          </cell>
          <cell r="E42">
            <v>454.33539116999998</v>
          </cell>
          <cell r="F42">
            <v>299.21810792999997</v>
          </cell>
          <cell r="G42">
            <v>343.84444385</v>
          </cell>
          <cell r="H42">
            <v>100.54896599</v>
          </cell>
          <cell r="I42">
            <v>447.44508481000003</v>
          </cell>
          <cell r="J42">
            <v>194.73815422999999</v>
          </cell>
          <cell r="K42">
            <v>195.5108864</v>
          </cell>
          <cell r="L42">
            <v>70.653495730000003</v>
          </cell>
          <cell r="M42">
            <v>58.85399881</v>
          </cell>
          <cell r="N42">
            <v>308.29042618</v>
          </cell>
          <cell r="O42">
            <v>536.27269875000002</v>
          </cell>
        </row>
        <row r="43">
          <cell r="B43" t="str">
            <v>D. INGRESOS - EGRESOS VIGENCIA (B-C)</v>
          </cell>
          <cell r="C43">
            <v>410873.17473582854</v>
          </cell>
          <cell r="D43">
            <v>54424.175813289999</v>
          </cell>
          <cell r="E43">
            <v>420214.90193563001</v>
          </cell>
          <cell r="F43">
            <v>-17007.517341191633</v>
          </cell>
          <cell r="G43">
            <v>11078.377762539982</v>
          </cell>
          <cell r="H43">
            <v>46162.13339119</v>
          </cell>
          <cell r="I43">
            <v>-4037.5837431600085</v>
          </cell>
          <cell r="J43">
            <v>-10827.774550319999</v>
          </cell>
          <cell r="K43">
            <v>-49166.01881039</v>
          </cell>
          <cell r="L43">
            <v>-26750.836032960011</v>
          </cell>
          <cell r="M43">
            <v>-3745.0836706700211</v>
          </cell>
          <cell r="N43">
            <v>-19651.707565520017</v>
          </cell>
          <cell r="O43">
            <v>10180.107547389984</v>
          </cell>
        </row>
        <row r="45">
          <cell r="B45" t="str">
            <v>E.   CUENTAS POR PAGAR</v>
          </cell>
          <cell r="C45">
            <v>501783.65259719006</v>
          </cell>
          <cell r="D45">
            <v>54698.301238630011</v>
          </cell>
          <cell r="E45">
            <v>76680.299480530011</v>
          </cell>
          <cell r="F45">
            <v>70547.810687680001</v>
          </cell>
          <cell r="G45">
            <v>40056.143277359995</v>
          </cell>
          <cell r="H45">
            <v>50888.801296060003</v>
          </cell>
          <cell r="I45">
            <v>38379.100064819999</v>
          </cell>
          <cell r="J45">
            <v>44649.99807324</v>
          </cell>
          <cell r="K45">
            <v>42419.63555924</v>
          </cell>
          <cell r="L45">
            <v>30686.293281220002</v>
          </cell>
          <cell r="M45">
            <v>20737.832378970001</v>
          </cell>
          <cell r="N45">
            <v>18074.836237090003</v>
          </cell>
          <cell r="O45">
            <v>13964.601022349998</v>
          </cell>
        </row>
        <row r="46">
          <cell r="B46" t="str">
            <v>Gastos Operacionales y No Operac.</v>
          </cell>
          <cell r="C46">
            <v>41234.88417759</v>
          </cell>
          <cell r="D46">
            <v>8389.3336465600005</v>
          </cell>
          <cell r="E46">
            <v>5527.0963286899996</v>
          </cell>
          <cell r="F46">
            <v>7792.1766673499997</v>
          </cell>
          <cell r="G46">
            <v>5178.9969598600001</v>
          </cell>
          <cell r="H46">
            <v>3718.6114827699998</v>
          </cell>
          <cell r="I46">
            <v>2342.8476555799998</v>
          </cell>
          <cell r="J46">
            <v>2920.39524686</v>
          </cell>
          <cell r="K46">
            <v>1530.8648526899999</v>
          </cell>
          <cell r="L46">
            <v>2245.3602704999998</v>
          </cell>
          <cell r="M46">
            <v>305.71504593999998</v>
          </cell>
          <cell r="N46">
            <v>1111.1717059299999</v>
          </cell>
          <cell r="O46">
            <v>172.31431486</v>
          </cell>
        </row>
        <row r="47">
          <cell r="B47" t="str">
            <v>Crédito Hipotecario</v>
          </cell>
          <cell r="C47">
            <v>407307.74255385995</v>
          </cell>
          <cell r="D47">
            <v>36257.127245000003</v>
          </cell>
          <cell r="E47">
            <v>64045.078850450001</v>
          </cell>
          <cell r="F47">
            <v>57242.49614268</v>
          </cell>
          <cell r="G47">
            <v>26449.794943659999</v>
          </cell>
          <cell r="H47">
            <v>38608.70094997</v>
          </cell>
          <cell r="I47">
            <v>33829.459636849999</v>
          </cell>
          <cell r="J47">
            <v>38936.965068079997</v>
          </cell>
          <cell r="K47">
            <v>38757.101896050001</v>
          </cell>
          <cell r="L47">
            <v>25980.694925169999</v>
          </cell>
          <cell r="M47">
            <v>18471.150590950001</v>
          </cell>
          <cell r="N47">
            <v>16098.431006000001</v>
          </cell>
          <cell r="O47">
            <v>12630.741298999999</v>
          </cell>
        </row>
        <row r="48">
          <cell r="B48" t="str">
            <v>Crédito Educativo</v>
          </cell>
          <cell r="C48">
            <v>503.70494540000004</v>
          </cell>
          <cell r="D48">
            <v>238.434551</v>
          </cell>
          <cell r="E48">
            <v>153.732178</v>
          </cell>
          <cell r="F48">
            <v>55.140369</v>
          </cell>
          <cell r="G48">
            <v>5.8183199999999999</v>
          </cell>
          <cell r="H48">
            <v>44.732907400000002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5.8466199999999997</v>
          </cell>
          <cell r="O48">
            <v>0</v>
          </cell>
        </row>
        <row r="49">
          <cell r="B49" t="str">
            <v>Construcciones y Mejoras</v>
          </cell>
          <cell r="C49">
            <v>53.00492053</v>
          </cell>
          <cell r="D49">
            <v>13.54763608</v>
          </cell>
          <cell r="E49">
            <v>34.621681899999999</v>
          </cell>
          <cell r="F49">
            <v>4.8356025499999999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 xml:space="preserve">  Construcción edificio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 xml:space="preserve">  Adecuaciones y mejoras</v>
          </cell>
          <cell r="C51">
            <v>53.00492053</v>
          </cell>
          <cell r="D51">
            <v>13.54763608</v>
          </cell>
          <cell r="E51">
            <v>34.621681899999999</v>
          </cell>
          <cell r="F51">
            <v>4.8356025499999999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Proyectos de Tecnología</v>
          </cell>
          <cell r="C52">
            <v>27651.976097360006</v>
          </cell>
          <cell r="D52">
            <v>5764.0330598399996</v>
          </cell>
          <cell r="E52">
            <v>3409.2176874400006</v>
          </cell>
          <cell r="F52">
            <v>1670.2019536099999</v>
          </cell>
          <cell r="G52">
            <v>2022.97755699</v>
          </cell>
          <cell r="H52">
            <v>4912.4176851200009</v>
          </cell>
          <cell r="I52">
            <v>1527.7663745100001</v>
          </cell>
          <cell r="J52">
            <v>1958.4084747100019</v>
          </cell>
          <cell r="K52">
            <v>1459.0950808600023</v>
          </cell>
          <cell r="L52">
            <v>2003.3880632400001</v>
          </cell>
          <cell r="M52">
            <v>1533.92727031</v>
          </cell>
          <cell r="N52">
            <v>528.06165160000023</v>
          </cell>
          <cell r="O52">
            <v>862.48123912999949</v>
          </cell>
        </row>
        <row r="53">
          <cell r="B53" t="str">
            <v xml:space="preserve">  Inversiones tecnológicas</v>
          </cell>
          <cell r="C53">
            <v>5257.1057093969739</v>
          </cell>
          <cell r="D53">
            <v>2095.5748893443315</v>
          </cell>
          <cell r="E53">
            <v>1050.1977720350051</v>
          </cell>
          <cell r="F53">
            <v>423.18945359794503</v>
          </cell>
          <cell r="G53">
            <v>449.13855074550753</v>
          </cell>
          <cell r="H53">
            <v>1117.53322771186</v>
          </cell>
          <cell r="I53">
            <v>0</v>
          </cell>
          <cell r="J53">
            <v>60.955238248461903</v>
          </cell>
          <cell r="K53">
            <v>15.8112705561523</v>
          </cell>
          <cell r="L53">
            <v>0</v>
          </cell>
          <cell r="M53">
            <v>0</v>
          </cell>
          <cell r="N53">
            <v>28.7623455948812</v>
          </cell>
          <cell r="O53">
            <v>15.942961562828501</v>
          </cell>
        </row>
        <row r="54">
          <cell r="B54" t="str">
            <v xml:space="preserve">  Soporte y operación</v>
          </cell>
          <cell r="C54">
            <v>22394.87038796303</v>
          </cell>
          <cell r="D54">
            <v>3668.4581704956686</v>
          </cell>
          <cell r="E54">
            <v>2359.0199154049956</v>
          </cell>
          <cell r="F54">
            <v>1247.0125000120549</v>
          </cell>
          <cell r="G54">
            <v>1573.8390062444926</v>
          </cell>
          <cell r="H54">
            <v>3794.8844574081404</v>
          </cell>
          <cell r="I54">
            <v>1527.7663745100001</v>
          </cell>
          <cell r="J54">
            <v>1897.45323646154</v>
          </cell>
          <cell r="K54">
            <v>1443.28381030385</v>
          </cell>
          <cell r="L54">
            <v>2003.3880632400001</v>
          </cell>
          <cell r="M54">
            <v>1533.92727031</v>
          </cell>
          <cell r="N54">
            <v>499.29930600511898</v>
          </cell>
          <cell r="O54">
            <v>846.53827756717101</v>
          </cell>
        </row>
        <row r="55">
          <cell r="B55" t="str">
            <v>Seguros a deudores</v>
          </cell>
          <cell r="C55">
            <v>17287.044462999998</v>
          </cell>
          <cell r="D55">
            <v>2838.2896089999999</v>
          </cell>
          <cell r="E55">
            <v>2820.8272790000001</v>
          </cell>
          <cell r="F55">
            <v>2926.8744069999998</v>
          </cell>
          <cell r="G55">
            <v>5771.2106649999996</v>
          </cell>
          <cell r="H55">
            <v>2929.8425029999999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B56" t="str">
            <v>Otros Gastos</v>
          </cell>
          <cell r="C56">
            <v>7745.2954394500002</v>
          </cell>
          <cell r="D56">
            <v>1197.5354911499999</v>
          </cell>
          <cell r="E56">
            <v>689.72547505</v>
          </cell>
          <cell r="F56">
            <v>856.08554549000007</v>
          </cell>
          <cell r="G56">
            <v>627.34483184999999</v>
          </cell>
          <cell r="H56">
            <v>674.49576779999995</v>
          </cell>
          <cell r="I56">
            <v>679.02639787999999</v>
          </cell>
          <cell r="J56">
            <v>834.22928359000002</v>
          </cell>
          <cell r="K56">
            <v>672.57372964000001</v>
          </cell>
          <cell r="L56">
            <v>456.85002230999999</v>
          </cell>
          <cell r="M56">
            <v>427.03947176999998</v>
          </cell>
          <cell r="N56">
            <v>331.32525356000002</v>
          </cell>
          <cell r="O56">
            <v>299.06416935999999</v>
          </cell>
        </row>
        <row r="57">
          <cell r="B57" t="str">
            <v xml:space="preserve">  Reintegro de Créditos Hipotecario</v>
          </cell>
          <cell r="C57">
            <v>6723.8540595000004</v>
          </cell>
          <cell r="D57">
            <v>436.32506974</v>
          </cell>
          <cell r="E57">
            <v>680.63903505999997</v>
          </cell>
          <cell r="F57">
            <v>840.19460128000003</v>
          </cell>
          <cell r="G57">
            <v>422.60055445</v>
          </cell>
          <cell r="H57">
            <v>672.42257437000001</v>
          </cell>
          <cell r="I57">
            <v>650.77974657000004</v>
          </cell>
          <cell r="J57">
            <v>834.22928359000002</v>
          </cell>
          <cell r="K57">
            <v>672.38427744000001</v>
          </cell>
          <cell r="L57">
            <v>456.85002230999999</v>
          </cell>
          <cell r="M57">
            <v>427.03947176999998</v>
          </cell>
          <cell r="N57">
            <v>331.32525356000002</v>
          </cell>
          <cell r="O57">
            <v>299.06416935999999</v>
          </cell>
        </row>
        <row r="58">
          <cell r="B58" t="str">
            <v xml:space="preserve">  Reintegro de Crédito Educativo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B59" t="str">
            <v xml:space="preserve">  Otros gastos - código 60 (boletín)</v>
          </cell>
          <cell r="C59">
            <v>1021.4413799499999</v>
          </cell>
          <cell r="D59">
            <v>761.21042140999998</v>
          </cell>
          <cell r="E59">
            <v>9.0864399900000006</v>
          </cell>
          <cell r="F59">
            <v>15.890944210000001</v>
          </cell>
          <cell r="G59">
            <v>204.74427739999999</v>
          </cell>
          <cell r="H59">
            <v>2.0731934299999999</v>
          </cell>
          <cell r="I59">
            <v>28.246651310000001</v>
          </cell>
          <cell r="J59">
            <v>0</v>
          </cell>
          <cell r="K59">
            <v>0.18945219999999999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B60" t="str">
            <v>F.   SALDO DISPONIBLE FINAL  ( A+D-E )</v>
          </cell>
          <cell r="C60">
            <v>1594573.7090146383</v>
          </cell>
          <cell r="D60">
            <v>1685210.06145066</v>
          </cell>
          <cell r="E60">
            <v>2028744.6639057598</v>
          </cell>
          <cell r="F60">
            <v>1941189.3358768881</v>
          </cell>
          <cell r="G60">
            <v>1912211.5703620682</v>
          </cell>
          <cell r="H60">
            <v>1907484.9024571984</v>
          </cell>
          <cell r="I60">
            <v>1865068.2186492186</v>
          </cell>
          <cell r="J60">
            <v>1809590.4460256586</v>
          </cell>
          <cell r="K60">
            <v>1718004.7916560287</v>
          </cell>
          <cell r="L60">
            <v>1660567.6623418487</v>
          </cell>
          <cell r="M60">
            <v>1636084.7462922088</v>
          </cell>
          <cell r="N60">
            <v>1598358.2024895989</v>
          </cell>
          <cell r="O60">
            <v>1594573.709014639</v>
          </cell>
        </row>
        <row r="61">
          <cell r="B61" t="str">
            <v>Fuente: División de Presupuesto</v>
          </cell>
        </row>
        <row r="63">
          <cell r="F63">
            <v>339521.99</v>
          </cell>
          <cell r="G63">
            <v>339520</v>
          </cell>
          <cell r="H63">
            <v>0.10316385983303328</v>
          </cell>
        </row>
        <row r="64">
          <cell r="F64">
            <v>3291075.86</v>
          </cell>
          <cell r="G64">
            <v>3291075</v>
          </cell>
        </row>
        <row r="86">
          <cell r="B86" t="str">
            <v>FLUJO DE CAJA CONSOLIDADO PARA AÑO 2011</v>
          </cell>
        </row>
        <row r="88">
          <cell r="B88" t="str">
            <v>FONDO NACIONAL DE AHORRO - FLUJO DE CAJA PROYECTADO PARA 2011</v>
          </cell>
        </row>
        <row r="89">
          <cell r="B89" t="str">
            <v>(Millones de Pesos)</v>
          </cell>
        </row>
        <row r="90">
          <cell r="C90" t="str">
            <v>TOTAL</v>
          </cell>
          <cell r="D90" t="str">
            <v xml:space="preserve">FLUJO  DE CAJA MENSUALIZADO </v>
          </cell>
        </row>
        <row r="91">
          <cell r="B91" t="str">
            <v>DETALLE</v>
          </cell>
          <cell r="C91" t="str">
            <v>AÑO</v>
          </cell>
          <cell r="D91" t="str">
            <v>ENERO</v>
          </cell>
          <cell r="E91" t="str">
            <v>FEBRERO</v>
          </cell>
          <cell r="F91" t="str">
            <v>MARZO</v>
          </cell>
          <cell r="G91" t="str">
            <v>ABRIL</v>
          </cell>
          <cell r="H91" t="str">
            <v>MAYO</v>
          </cell>
          <cell r="I91" t="str">
            <v>JUNIO</v>
          </cell>
          <cell r="J91" t="str">
            <v>JULIO</v>
          </cell>
          <cell r="K91" t="str">
            <v>AGOSTO</v>
          </cell>
          <cell r="L91" t="str">
            <v>SEPTIEM</v>
          </cell>
          <cell r="M91" t="str">
            <v>OCTUBRE</v>
          </cell>
          <cell r="N91" t="str">
            <v>NOVIEM</v>
          </cell>
          <cell r="O91" t="str">
            <v>DICIEMBRE</v>
          </cell>
        </row>
        <row r="93">
          <cell r="B93" t="str">
            <v>A.   SALDO DISPONIBLE INICIAL</v>
          </cell>
          <cell r="C93">
            <v>1685484.1868759999</v>
          </cell>
          <cell r="D93">
            <v>1685484.1868759999</v>
          </cell>
          <cell r="E93">
            <v>1685210.06145066</v>
          </cell>
          <cell r="F93">
            <v>2028744.6639057598</v>
          </cell>
          <cell r="G93">
            <v>1941189.3358768881</v>
          </cell>
          <cell r="H93">
            <v>1912211.5703620682</v>
          </cell>
          <cell r="I93">
            <v>1907484.9024571984</v>
          </cell>
          <cell r="J93">
            <v>1865068.2186492186</v>
          </cell>
          <cell r="K93">
            <v>1809590.4460256586</v>
          </cell>
          <cell r="L93">
            <v>1718004.7916560287</v>
          </cell>
          <cell r="M93">
            <v>1660567.6623418487</v>
          </cell>
          <cell r="N93">
            <v>1636084.7462922088</v>
          </cell>
          <cell r="O93">
            <v>1598358.2024895989</v>
          </cell>
        </row>
        <row r="95">
          <cell r="B95" t="str">
            <v xml:space="preserve">B.   INGRESOS VIGENCIA </v>
          </cell>
          <cell r="C95">
            <v>2149199.3643715284</v>
          </cell>
          <cell r="D95">
            <v>124216.33508742</v>
          </cell>
          <cell r="E95">
            <v>578304.61453151004</v>
          </cell>
          <cell r="F95">
            <v>130269.11939414842</v>
          </cell>
          <cell r="G95">
            <v>124447.01390597</v>
          </cell>
          <cell r="H95">
            <v>200666.81445357998</v>
          </cell>
          <cell r="I95">
            <v>138294.28409583998</v>
          </cell>
          <cell r="J95">
            <v>137913.84744713001</v>
          </cell>
          <cell r="K95">
            <v>143047.39814550997</v>
          </cell>
          <cell r="L95">
            <v>142916.73405655002</v>
          </cell>
          <cell r="M95">
            <v>128329.05325557</v>
          </cell>
          <cell r="N95">
            <v>133240.00263683</v>
          </cell>
          <cell r="O95">
            <v>167554.14736146998</v>
          </cell>
        </row>
        <row r="96">
          <cell r="B96" t="str">
            <v>Cartera Hipotecaria</v>
          </cell>
          <cell r="C96">
            <v>667299.02374057006</v>
          </cell>
          <cell r="D96">
            <v>57764.78611103</v>
          </cell>
          <cell r="E96">
            <v>117265.10257413999</v>
          </cell>
          <cell r="F96">
            <v>53908.670556439996</v>
          </cell>
          <cell r="G96">
            <v>40471.977736120003</v>
          </cell>
          <cell r="H96">
            <v>48419.821137849998</v>
          </cell>
          <cell r="I96">
            <v>46672.953793890003</v>
          </cell>
          <cell r="J96">
            <v>48108.823807189998</v>
          </cell>
          <cell r="K96">
            <v>51447.815934320002</v>
          </cell>
          <cell r="L96">
            <v>49028.868486470004</v>
          </cell>
          <cell r="M96">
            <v>48921.915510860003</v>
          </cell>
          <cell r="N96">
            <v>50286.204327259999</v>
          </cell>
          <cell r="O96">
            <v>55002.083764999996</v>
          </cell>
        </row>
        <row r="97">
          <cell r="B97" t="str">
            <v xml:space="preserve">  Recaudo Tesorería</v>
          </cell>
          <cell r="C97">
            <v>532233.26884557004</v>
          </cell>
          <cell r="D97">
            <v>39215.204474029997</v>
          </cell>
          <cell r="E97">
            <v>36096.137456140001</v>
          </cell>
          <cell r="F97">
            <v>40530.178731439999</v>
          </cell>
          <cell r="G97">
            <v>36877.556004120001</v>
          </cell>
          <cell r="H97">
            <v>44540.174848850002</v>
          </cell>
          <cell r="I97">
            <v>43867.269798890004</v>
          </cell>
          <cell r="J97">
            <v>45878.70137019</v>
          </cell>
          <cell r="K97">
            <v>49024.851581319999</v>
          </cell>
          <cell r="L97">
            <v>47213.999133470003</v>
          </cell>
          <cell r="M97">
            <v>46898.287265860003</v>
          </cell>
          <cell r="N97">
            <v>48544.79713626</v>
          </cell>
          <cell r="O97">
            <v>53546.111044999998</v>
          </cell>
        </row>
        <row r="98">
          <cell r="B98" t="str">
            <v xml:space="preserve">  Abono de Cesantías</v>
          </cell>
          <cell r="C98">
            <v>135065.75489499999</v>
          </cell>
          <cell r="D98">
            <v>18549.581636999999</v>
          </cell>
          <cell r="E98">
            <v>81168.965117999993</v>
          </cell>
          <cell r="F98">
            <v>13378.491824999999</v>
          </cell>
          <cell r="G98">
            <v>3594.4217319999998</v>
          </cell>
          <cell r="H98">
            <v>3879.6462889999998</v>
          </cell>
          <cell r="I98">
            <v>2805.6839949999999</v>
          </cell>
          <cell r="J98">
            <v>2230.122437</v>
          </cell>
          <cell r="K98">
            <v>2422.9643529999998</v>
          </cell>
          <cell r="L98">
            <v>1814.869353</v>
          </cell>
          <cell r="M98">
            <v>2023.6282450000001</v>
          </cell>
          <cell r="N98">
            <v>1741.407191</v>
          </cell>
          <cell r="O98">
            <v>1455.97272</v>
          </cell>
        </row>
        <row r="99">
          <cell r="B99" t="str">
            <v>Cartera Educativa</v>
          </cell>
          <cell r="C99">
            <v>3860.88352141</v>
          </cell>
          <cell r="D99">
            <v>246.926849</v>
          </cell>
          <cell r="E99">
            <v>250.76140024</v>
          </cell>
          <cell r="F99">
            <v>321.21817686000003</v>
          </cell>
          <cell r="G99">
            <v>281.18345170999999</v>
          </cell>
          <cell r="H99">
            <v>339.60726345</v>
          </cell>
          <cell r="I99">
            <v>339.75147628000002</v>
          </cell>
          <cell r="J99">
            <v>263.03853473999999</v>
          </cell>
          <cell r="K99">
            <v>397.34574101999999</v>
          </cell>
          <cell r="L99">
            <v>369.32494600000001</v>
          </cell>
          <cell r="M99">
            <v>271.17728099999999</v>
          </cell>
          <cell r="N99">
            <v>337.48704710999999</v>
          </cell>
          <cell r="O99">
            <v>443.06135399999999</v>
          </cell>
        </row>
        <row r="100">
          <cell r="B100" t="str">
            <v>Aportes de Afiliados</v>
          </cell>
          <cell r="C100">
            <v>945331.68259821017</v>
          </cell>
          <cell r="D100">
            <v>31851.854993690002</v>
          </cell>
          <cell r="E100">
            <v>414633.62372737</v>
          </cell>
          <cell r="F100">
            <v>45773.648465879996</v>
          </cell>
          <cell r="G100">
            <v>39780.791850850001</v>
          </cell>
          <cell r="H100">
            <v>57444.135215369999</v>
          </cell>
          <cell r="I100">
            <v>51795.27653938</v>
          </cell>
          <cell r="J100">
            <v>50718.188540930001</v>
          </cell>
          <cell r="K100">
            <v>47899.090758910002</v>
          </cell>
          <cell r="L100">
            <v>39715.242400739997</v>
          </cell>
          <cell r="M100">
            <v>44168.584226999999</v>
          </cell>
          <cell r="N100">
            <v>40260.419429089998</v>
          </cell>
          <cell r="O100">
            <v>81290.826449</v>
          </cell>
        </row>
        <row r="101">
          <cell r="B101" t="str">
            <v>Ahorro Voluntario</v>
          </cell>
          <cell r="C101">
            <v>294998.71421204001</v>
          </cell>
          <cell r="D101">
            <v>22663.463665629999</v>
          </cell>
          <cell r="E101">
            <v>23161.085900999999</v>
          </cell>
          <cell r="F101">
            <v>25398.679145999999</v>
          </cell>
          <cell r="G101">
            <v>24081.021763910001</v>
          </cell>
          <cell r="H101">
            <v>25059.22350357</v>
          </cell>
          <cell r="I101">
            <v>24892.929355110002</v>
          </cell>
          <cell r="J101">
            <v>24568.029940699998</v>
          </cell>
          <cell r="K101">
            <v>25506.581700819999</v>
          </cell>
          <cell r="L101">
            <v>25284.610593000001</v>
          </cell>
          <cell r="M101">
            <v>24935.045908880002</v>
          </cell>
          <cell r="N101">
            <v>24715.67671842</v>
          </cell>
          <cell r="O101">
            <v>24732.366015</v>
          </cell>
        </row>
        <row r="102">
          <cell r="B102" t="str">
            <v>Rendimientos Financieros</v>
          </cell>
          <cell r="C102">
            <v>187061.69620966</v>
          </cell>
          <cell r="D102">
            <v>8568.1560808300001</v>
          </cell>
          <cell r="E102">
            <v>18010.67632422</v>
          </cell>
          <cell r="F102">
            <v>694.78333792000001</v>
          </cell>
          <cell r="G102">
            <v>16685.636964130001</v>
          </cell>
          <cell r="H102">
            <v>64144.253400499998</v>
          </cell>
          <cell r="I102">
            <v>10764.78934424</v>
          </cell>
          <cell r="J102">
            <v>9623.81147323</v>
          </cell>
          <cell r="K102">
            <v>11392.72011274</v>
          </cell>
          <cell r="L102">
            <v>24118.351593439998</v>
          </cell>
          <cell r="M102">
            <v>6242.11759308</v>
          </cell>
          <cell r="N102">
            <v>13903.93353633</v>
          </cell>
          <cell r="O102">
            <v>2912.466449</v>
          </cell>
        </row>
        <row r="103">
          <cell r="B103" t="str">
            <v>Comisión Recaudo Seguros a Terceros</v>
          </cell>
          <cell r="C103">
            <v>3016.3709982999999</v>
          </cell>
          <cell r="D103">
            <v>318.145309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1607.75142385</v>
          </cell>
          <cell r="L103">
            <v>351.64689605000001</v>
          </cell>
          <cell r="M103">
            <v>365.09186168999997</v>
          </cell>
          <cell r="N103">
            <v>373.73550770999998</v>
          </cell>
          <cell r="O103">
            <v>0</v>
          </cell>
        </row>
        <row r="104">
          <cell r="B104" t="str">
            <v>Otros Ingresos</v>
          </cell>
          <cell r="C104">
            <v>47630.993091338445</v>
          </cell>
          <cell r="D104">
            <v>2803.0020782399997</v>
          </cell>
          <cell r="E104">
            <v>4983.3646045400001</v>
          </cell>
          <cell r="F104">
            <v>4172.11971104844</v>
          </cell>
          <cell r="G104">
            <v>3146.4021392499999</v>
          </cell>
          <cell r="H104">
            <v>5259.7739328400003</v>
          </cell>
          <cell r="I104">
            <v>3828.5835869400003</v>
          </cell>
          <cell r="J104">
            <v>4631.9551503399998</v>
          </cell>
          <cell r="K104">
            <v>4796.0924738499998</v>
          </cell>
          <cell r="L104">
            <v>4048.6891408499996</v>
          </cell>
          <cell r="M104">
            <v>3425.1208730599997</v>
          </cell>
          <cell r="N104">
            <v>3362.5460709099998</v>
          </cell>
          <cell r="O104">
            <v>3173.3433294699998</v>
          </cell>
        </row>
        <row r="105">
          <cell r="B105" t="str">
            <v xml:space="preserve">  Reintegro de Crédito Educativo</v>
          </cell>
          <cell r="C105">
            <v>275.65722599999998</v>
          </cell>
          <cell r="D105">
            <v>25.827089000000001</v>
          </cell>
          <cell r="E105">
            <v>45.004092999999997</v>
          </cell>
          <cell r="F105">
            <v>11.171027</v>
          </cell>
          <cell r="G105">
            <v>0</v>
          </cell>
          <cell r="H105">
            <v>8.7544330000000006</v>
          </cell>
          <cell r="I105">
            <v>28.026969999999999</v>
          </cell>
          <cell r="J105">
            <v>46.817014999999998</v>
          </cell>
          <cell r="K105">
            <v>38.175331999999997</v>
          </cell>
          <cell r="L105">
            <v>14.159872999999999</v>
          </cell>
          <cell r="M105">
            <v>0</v>
          </cell>
          <cell r="N105">
            <v>21.845375000000001</v>
          </cell>
          <cell r="O105">
            <v>35.876018999999999</v>
          </cell>
        </row>
        <row r="106">
          <cell r="B106" t="str">
            <v xml:space="preserve">  Reintegros Cartera Hipotecaria</v>
          </cell>
          <cell r="C106">
            <v>14964.33174114844</v>
          </cell>
          <cell r="D106">
            <v>455.27572378999997</v>
          </cell>
          <cell r="E106">
            <v>1071.357994</v>
          </cell>
          <cell r="F106">
            <v>1.3701807484399999</v>
          </cell>
          <cell r="G106">
            <v>922.38279456999999</v>
          </cell>
          <cell r="H106">
            <v>1465.5957133100001</v>
          </cell>
          <cell r="I106">
            <v>1341.43443351</v>
          </cell>
          <cell r="J106">
            <v>1905.1216660499999</v>
          </cell>
          <cell r="K106">
            <v>1945.4959644600001</v>
          </cell>
          <cell r="L106">
            <v>1847.3820152799999</v>
          </cell>
          <cell r="M106">
            <v>1275.6902132800001</v>
          </cell>
          <cell r="N106">
            <v>1547.5412451499999</v>
          </cell>
          <cell r="O106">
            <v>1185.6837969999999</v>
          </cell>
        </row>
        <row r="107">
          <cell r="B107" t="str">
            <v xml:space="preserve">  Reintegros Aportes de Cesantías</v>
          </cell>
          <cell r="C107">
            <v>27979.864708040004</v>
          </cell>
          <cell r="D107">
            <v>2064.57374703</v>
          </cell>
          <cell r="E107">
            <v>2736.5389906599999</v>
          </cell>
          <cell r="F107">
            <v>3778.1955561599998</v>
          </cell>
          <cell r="G107">
            <v>2058.07057386</v>
          </cell>
          <cell r="H107">
            <v>3102.8960940900001</v>
          </cell>
          <cell r="I107">
            <v>2182.0255629500002</v>
          </cell>
          <cell r="J107">
            <v>2266.0943056000001</v>
          </cell>
          <cell r="K107">
            <v>2536.8629026799999</v>
          </cell>
          <cell r="L107">
            <v>2025.0179034099999</v>
          </cell>
          <cell r="M107">
            <v>1929.1027873099999</v>
          </cell>
          <cell r="N107">
            <v>1640.37580486</v>
          </cell>
          <cell r="O107">
            <v>1660.1104794299999</v>
          </cell>
        </row>
        <row r="108">
          <cell r="B108" t="str">
            <v xml:space="preserve">  Otros Ingresos - código 19 </v>
          </cell>
          <cell r="C108">
            <v>4411.1394161500002</v>
          </cell>
          <cell r="D108">
            <v>257.32551841999998</v>
          </cell>
          <cell r="E108">
            <v>1130.46352688</v>
          </cell>
          <cell r="F108">
            <v>381.38294714</v>
          </cell>
          <cell r="G108">
            <v>165.94877081999999</v>
          </cell>
          <cell r="H108">
            <v>682.52769244000001</v>
          </cell>
          <cell r="I108">
            <v>277.09662048000001</v>
          </cell>
          <cell r="J108">
            <v>413.92216368999999</v>
          </cell>
          <cell r="K108">
            <v>275.55827470999998</v>
          </cell>
          <cell r="L108">
            <v>162.12934916</v>
          </cell>
          <cell r="M108">
            <v>220.32787246999999</v>
          </cell>
          <cell r="N108">
            <v>152.78364590000001</v>
          </cell>
          <cell r="O108">
            <v>291.67303404</v>
          </cell>
        </row>
        <row r="110">
          <cell r="B110" t="str">
            <v xml:space="preserve">C.   EGRESOS </v>
          </cell>
          <cell r="C110">
            <v>2240109.84223289</v>
          </cell>
          <cell r="D110">
            <v>124490.46051276001</v>
          </cell>
          <cell r="E110">
            <v>234770.01207640997</v>
          </cell>
          <cell r="F110">
            <v>217824.44742302</v>
          </cell>
          <cell r="G110">
            <v>153424.77942078997</v>
          </cell>
          <cell r="H110">
            <v>205393.48235844998</v>
          </cell>
          <cell r="I110">
            <v>180710.96790382001</v>
          </cell>
          <cell r="J110">
            <v>193391.62007069</v>
          </cell>
          <cell r="K110">
            <v>234633.05251514004</v>
          </cell>
          <cell r="L110">
            <v>200353.86337073002</v>
          </cell>
          <cell r="M110">
            <v>152811.96930520999</v>
          </cell>
          <cell r="N110">
            <v>170966.54643943999</v>
          </cell>
          <cell r="O110">
            <v>171338.64083642996</v>
          </cell>
        </row>
        <row r="111">
          <cell r="B111" t="str">
            <v>Gastos Operacionales y no Operacionales</v>
          </cell>
          <cell r="C111">
            <v>140766.38017076999</v>
          </cell>
          <cell r="D111">
            <v>9578.8244421500003</v>
          </cell>
          <cell r="E111">
            <v>9454.14632265</v>
          </cell>
          <cell r="F111">
            <v>11638.149854489999</v>
          </cell>
          <cell r="G111">
            <v>9208.9362715700008</v>
          </cell>
          <cell r="H111">
            <v>12612.972797930001</v>
          </cell>
          <cell r="I111">
            <v>9045.0409551800003</v>
          </cell>
          <cell r="J111">
            <v>12632.636810980001</v>
          </cell>
          <cell r="K111">
            <v>17064.69782225</v>
          </cell>
          <cell r="L111">
            <v>12189.502342649999</v>
          </cell>
          <cell r="M111">
            <v>8542.7870012900003</v>
          </cell>
          <cell r="N111">
            <v>14144.736544309999</v>
          </cell>
          <cell r="O111">
            <v>14653.949005319999</v>
          </cell>
        </row>
        <row r="112">
          <cell r="B112" t="str">
            <v xml:space="preserve">Cesantías </v>
          </cell>
          <cell r="C112">
            <v>845270.9510740001</v>
          </cell>
          <cell r="D112">
            <v>48568.634887</v>
          </cell>
          <cell r="E112">
            <v>133202.55127900001</v>
          </cell>
          <cell r="F112">
            <v>109141.37593000001</v>
          </cell>
          <cell r="G112">
            <v>68625.178133000009</v>
          </cell>
          <cell r="H112">
            <v>79135.383785999991</v>
          </cell>
          <cell r="I112">
            <v>64860.626213000003</v>
          </cell>
          <cell r="J112">
            <v>62841.576019999993</v>
          </cell>
          <cell r="K112">
            <v>74004.007578999997</v>
          </cell>
          <cell r="L112">
            <v>59106.688670000003</v>
          </cell>
          <cell r="M112">
            <v>49364.199984999999</v>
          </cell>
          <cell r="N112">
            <v>50281.859809000001</v>
          </cell>
          <cell r="O112">
            <v>46138.868782999998</v>
          </cell>
        </row>
        <row r="113">
          <cell r="B113" t="str">
            <v xml:space="preserve"> Parciales</v>
          </cell>
          <cell r="C113">
            <v>586574.88827600004</v>
          </cell>
          <cell r="D113">
            <v>34211.524365999998</v>
          </cell>
          <cell r="E113">
            <v>113989.726478</v>
          </cell>
          <cell r="F113">
            <v>80774.603193000003</v>
          </cell>
          <cell r="G113">
            <v>48198.537743000001</v>
          </cell>
          <cell r="H113">
            <v>53886.329362999997</v>
          </cell>
          <cell r="I113">
            <v>44563.112674000004</v>
          </cell>
          <cell r="J113">
            <v>40504.692803999998</v>
          </cell>
          <cell r="K113">
            <v>45586.439689999999</v>
          </cell>
          <cell r="L113">
            <v>35374.212026000001</v>
          </cell>
          <cell r="M113">
            <v>30121.029779</v>
          </cell>
          <cell r="N113">
            <v>30659.817955999999</v>
          </cell>
          <cell r="O113">
            <v>28704.862204000001</v>
          </cell>
        </row>
        <row r="114">
          <cell r="B114" t="str">
            <v xml:space="preserve"> Definitivas</v>
          </cell>
          <cell r="C114">
            <v>258696.06279800003</v>
          </cell>
          <cell r="D114">
            <v>14357.110521000001</v>
          </cell>
          <cell r="E114">
            <v>19212.824800999999</v>
          </cell>
          <cell r="F114">
            <v>28366.772736999999</v>
          </cell>
          <cell r="G114">
            <v>20426.64039</v>
          </cell>
          <cell r="H114">
            <v>25249.054423000001</v>
          </cell>
          <cell r="I114">
            <v>20297.513539</v>
          </cell>
          <cell r="J114">
            <v>22336.883215999998</v>
          </cell>
          <cell r="K114">
            <v>28417.567889000002</v>
          </cell>
          <cell r="L114">
            <v>23732.476643999998</v>
          </cell>
          <cell r="M114">
            <v>19243.170205999999</v>
          </cell>
          <cell r="N114">
            <v>19622.041852999999</v>
          </cell>
          <cell r="O114">
            <v>17434.006579000001</v>
          </cell>
        </row>
        <row r="115">
          <cell r="B115" t="str">
            <v>Ahorro Voluntario</v>
          </cell>
          <cell r="C115">
            <v>265494.39438890002</v>
          </cell>
          <cell r="D115">
            <v>19752.284830000001</v>
          </cell>
          <cell r="E115">
            <v>20116.949371999999</v>
          </cell>
          <cell r="F115">
            <v>22699.198262900001</v>
          </cell>
          <cell r="G115">
            <v>17125.411464000001</v>
          </cell>
          <cell r="H115">
            <v>25051.758797999999</v>
          </cell>
          <cell r="I115">
            <v>20923.401505999998</v>
          </cell>
          <cell r="J115">
            <v>20741.292987000001</v>
          </cell>
          <cell r="K115">
            <v>27873.395323000001</v>
          </cell>
          <cell r="L115">
            <v>25521.809975</v>
          </cell>
          <cell r="M115">
            <v>22771.118544000001</v>
          </cell>
          <cell r="N115">
            <v>24252.848107999998</v>
          </cell>
          <cell r="O115">
            <v>18664.925219000001</v>
          </cell>
        </row>
        <row r="116">
          <cell r="B116" t="str">
            <v xml:space="preserve">Crédito </v>
          </cell>
          <cell r="C116">
            <v>867566.6986983302</v>
          </cell>
          <cell r="D116">
            <v>36777.310557540004</v>
          </cell>
          <cell r="E116">
            <v>64586.57483826</v>
          </cell>
          <cell r="F116">
            <v>68411.794846930003</v>
          </cell>
          <cell r="G116">
            <v>49248.271988049994</v>
          </cell>
          <cell r="H116">
            <v>74906.084644149989</v>
          </cell>
          <cell r="I116">
            <v>77580.123072600007</v>
          </cell>
          <cell r="J116">
            <v>87724.495596909997</v>
          </cell>
          <cell r="K116">
            <v>107511.88886535</v>
          </cell>
          <cell r="L116">
            <v>87055.468812190011</v>
          </cell>
          <cell r="M116">
            <v>64734.8262502</v>
          </cell>
          <cell r="N116">
            <v>73352.067275149995</v>
          </cell>
          <cell r="O116">
            <v>75677.791950999992</v>
          </cell>
        </row>
        <row r="117">
          <cell r="B117" t="str">
            <v xml:space="preserve">  Hipotecario</v>
          </cell>
          <cell r="C117">
            <v>860411.18506962014</v>
          </cell>
          <cell r="D117">
            <v>36257.127245000003</v>
          </cell>
          <cell r="E117">
            <v>64145.078850450001</v>
          </cell>
          <cell r="F117">
            <v>68240.576050620002</v>
          </cell>
          <cell r="G117">
            <v>49130.546995659999</v>
          </cell>
          <cell r="H117">
            <v>74600.65875378999</v>
          </cell>
          <cell r="I117">
            <v>76598.067959649998</v>
          </cell>
          <cell r="J117">
            <v>86646.421622180002</v>
          </cell>
          <cell r="K117">
            <v>107054.46555115</v>
          </cell>
          <cell r="L117">
            <v>86746.163051170006</v>
          </cell>
          <cell r="M117">
            <v>64422.413079949998</v>
          </cell>
          <cell r="N117">
            <v>72797.019948000001</v>
          </cell>
          <cell r="O117">
            <v>73772.645961999995</v>
          </cell>
        </row>
        <row r="118">
          <cell r="B118" t="str">
            <v xml:space="preserve">  Educativo</v>
          </cell>
          <cell r="C118">
            <v>5181.5663079999995</v>
          </cell>
          <cell r="D118">
            <v>467.31844000000001</v>
          </cell>
          <cell r="E118">
            <v>338.19668899999999</v>
          </cell>
          <cell r="F118">
            <v>124.363741</v>
          </cell>
          <cell r="G118">
            <v>57.768090000000001</v>
          </cell>
          <cell r="H118">
            <v>101.569861</v>
          </cell>
          <cell r="I118">
            <v>916.96619899999996</v>
          </cell>
          <cell r="J118">
            <v>940.99133099999995</v>
          </cell>
          <cell r="K118">
            <v>296.17957899999999</v>
          </cell>
          <cell r="L118">
            <v>90.471913000000001</v>
          </cell>
          <cell r="M118">
            <v>40.480040000000002</v>
          </cell>
          <cell r="N118">
            <v>363.71241099999997</v>
          </cell>
          <cell r="O118">
            <v>1443.548014</v>
          </cell>
        </row>
        <row r="119">
          <cell r="B119" t="str">
            <v xml:space="preserve">  Legalización de Créditos</v>
          </cell>
          <cell r="C119">
            <v>1973.94732071</v>
          </cell>
          <cell r="D119">
            <v>52.86487254</v>
          </cell>
          <cell r="E119">
            <v>103.29929881</v>
          </cell>
          <cell r="F119">
            <v>46.855055309999997</v>
          </cell>
          <cell r="G119">
            <v>59.956902390000003</v>
          </cell>
          <cell r="H119">
            <v>203.85602936000001</v>
          </cell>
          <cell r="I119">
            <v>65.088913950000006</v>
          </cell>
          <cell r="J119">
            <v>137.08264373</v>
          </cell>
          <cell r="K119">
            <v>161.2437352</v>
          </cell>
          <cell r="L119">
            <v>218.83384802</v>
          </cell>
          <cell r="M119">
            <v>271.93313024999998</v>
          </cell>
          <cell r="N119">
            <v>191.33491615</v>
          </cell>
          <cell r="O119">
            <v>461.59797500000002</v>
          </cell>
        </row>
        <row r="120">
          <cell r="B120" t="str">
            <v>Construcciones y Mejoras</v>
          </cell>
          <cell r="C120">
            <v>692.87177849</v>
          </cell>
          <cell r="D120">
            <v>13.54763608</v>
          </cell>
          <cell r="E120">
            <v>34.621681899999999</v>
          </cell>
          <cell r="F120">
            <v>12.34582105</v>
          </cell>
          <cell r="G120">
            <v>2.1018935999999999</v>
          </cell>
          <cell r="H120">
            <v>0</v>
          </cell>
          <cell r="I120">
            <v>195.16168504000001</v>
          </cell>
          <cell r="J120">
            <v>26.80800704</v>
          </cell>
          <cell r="K120">
            <v>152.00011938</v>
          </cell>
          <cell r="L120">
            <v>53.282143140000002</v>
          </cell>
          <cell r="M120">
            <v>0.31354296999999998</v>
          </cell>
          <cell r="N120">
            <v>0</v>
          </cell>
          <cell r="O120">
            <v>202.68924828999999</v>
          </cell>
        </row>
        <row r="121">
          <cell r="B121" t="str">
            <v xml:space="preserve">  Construcción edificio sede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B122" t="str">
            <v xml:space="preserve">  Adecuaciones y mejoras</v>
          </cell>
          <cell r="C122">
            <v>692.87177849</v>
          </cell>
          <cell r="D122">
            <v>13.54763608</v>
          </cell>
          <cell r="E122">
            <v>34.621681899999999</v>
          </cell>
          <cell r="F122">
            <v>12.34582105</v>
          </cell>
          <cell r="G122">
            <v>2.1018935999999999</v>
          </cell>
          <cell r="H122">
            <v>0</v>
          </cell>
          <cell r="I122">
            <v>195.16168504000001</v>
          </cell>
          <cell r="J122">
            <v>26.80800704</v>
          </cell>
          <cell r="K122">
            <v>152.00011938</v>
          </cell>
          <cell r="L122">
            <v>53.282143140000002</v>
          </cell>
          <cell r="M122">
            <v>0.31354296999999998</v>
          </cell>
          <cell r="N122">
            <v>0</v>
          </cell>
          <cell r="O122">
            <v>202.68924828999999</v>
          </cell>
        </row>
        <row r="123">
          <cell r="B123" t="str">
            <v>Proyectos de Tecnología</v>
          </cell>
          <cell r="C123">
            <v>59016.04813575001</v>
          </cell>
          <cell r="D123">
            <v>5764.0330598399996</v>
          </cell>
          <cell r="E123">
            <v>3409.2176874400006</v>
          </cell>
          <cell r="F123">
            <v>1677.9768971199999</v>
          </cell>
          <cell r="G123">
            <v>2110.09890941</v>
          </cell>
          <cell r="H123">
            <v>9189.0046026500004</v>
          </cell>
          <cell r="I123">
            <v>3069.6827379500005</v>
          </cell>
          <cell r="J123">
            <v>4080.69172024</v>
          </cell>
          <cell r="K123">
            <v>2676.5361705500027</v>
          </cell>
          <cell r="L123">
            <v>11397.221162899999</v>
          </cell>
          <cell r="M123">
            <v>2333.4192101600001</v>
          </cell>
          <cell r="N123">
            <v>3429.5064425700029</v>
          </cell>
          <cell r="O123">
            <v>9878.6595349199997</v>
          </cell>
        </row>
        <row r="124">
          <cell r="B124" t="str">
            <v xml:space="preserve">  Inversiones tecnológicas</v>
          </cell>
          <cell r="C124">
            <v>16120.612859606281</v>
          </cell>
          <cell r="D124">
            <v>2095.5748893443315</v>
          </cell>
          <cell r="E124">
            <v>1050.1977720350051</v>
          </cell>
          <cell r="F124">
            <v>423.18945359794503</v>
          </cell>
          <cell r="G124">
            <v>449.13855074550753</v>
          </cell>
          <cell r="H124">
            <v>1752.935543604031</v>
          </cell>
          <cell r="I124">
            <v>76.850449015451289</v>
          </cell>
          <cell r="J124">
            <v>541.2392174214599</v>
          </cell>
          <cell r="K124">
            <v>15.8112705561523</v>
          </cell>
          <cell r="L124">
            <v>7908.0409523898497</v>
          </cell>
          <cell r="M124">
            <v>233.36017990383499</v>
          </cell>
          <cell r="N124">
            <v>341.96451749791419</v>
          </cell>
          <cell r="O124">
            <v>1232.3100634947984</v>
          </cell>
        </row>
        <row r="125">
          <cell r="B125" t="str">
            <v xml:space="preserve">  Soporte y operación</v>
          </cell>
          <cell r="C125">
            <v>42895.435276143726</v>
          </cell>
          <cell r="D125">
            <v>3668.4581704956686</v>
          </cell>
          <cell r="E125">
            <v>2359.0199154049956</v>
          </cell>
          <cell r="F125">
            <v>1254.7874435220549</v>
          </cell>
          <cell r="G125">
            <v>1660.9603586644926</v>
          </cell>
          <cell r="H125">
            <v>7436.0690590459699</v>
          </cell>
          <cell r="I125">
            <v>2992.8322889345491</v>
          </cell>
          <cell r="J125">
            <v>3539.4525028185399</v>
          </cell>
          <cell r="K125">
            <v>2660.7248999938502</v>
          </cell>
          <cell r="L125">
            <v>3489.1802105101501</v>
          </cell>
          <cell r="M125">
            <v>2100.059030256165</v>
          </cell>
          <cell r="N125">
            <v>3087.5419250720888</v>
          </cell>
          <cell r="O125">
            <v>8646.349471425201</v>
          </cell>
        </row>
        <row r="126">
          <cell r="B126" t="str">
            <v>Seguros a deudores</v>
          </cell>
          <cell r="C126">
            <v>41620.389955999999</v>
          </cell>
          <cell r="D126">
            <v>2838.2896089999999</v>
          </cell>
          <cell r="E126">
            <v>2820.8272790000001</v>
          </cell>
          <cell r="F126">
            <v>2926.8744069999998</v>
          </cell>
          <cell r="G126">
            <v>5771.2106649999996</v>
          </cell>
          <cell r="H126">
            <v>3096.3845309999997</v>
          </cell>
          <cell r="I126">
            <v>3087.717459</v>
          </cell>
          <cell r="J126">
            <v>3292.9704940000001</v>
          </cell>
          <cell r="K126">
            <v>3297.5734080000002</v>
          </cell>
          <cell r="L126">
            <v>3433.0172299999999</v>
          </cell>
          <cell r="M126">
            <v>3517.0517709999999</v>
          </cell>
          <cell r="N126">
            <v>3701.2347540000001</v>
          </cell>
          <cell r="O126">
            <v>3837.2383490000002</v>
          </cell>
        </row>
        <row r="127">
          <cell r="B127" t="str">
            <v>Otros Gastos</v>
          </cell>
          <cell r="C127">
            <v>19682.108030650001</v>
          </cell>
          <cell r="D127">
            <v>1197.5354911499999</v>
          </cell>
          <cell r="E127">
            <v>1145.12361616</v>
          </cell>
          <cell r="F127">
            <v>1316.7314035300001</v>
          </cell>
          <cell r="G127">
            <v>1333.57009616</v>
          </cell>
          <cell r="H127">
            <v>1401.8931987199999</v>
          </cell>
          <cell r="I127">
            <v>1949.21427505</v>
          </cell>
          <cell r="J127">
            <v>2051.1484345200001</v>
          </cell>
          <cell r="K127">
            <v>2052.9532276099999</v>
          </cell>
          <cell r="L127">
            <v>1596.8730348500001</v>
          </cell>
          <cell r="M127">
            <v>1548.2530005900001</v>
          </cell>
          <cell r="N127">
            <v>1804.29350641</v>
          </cell>
          <cell r="O127">
            <v>2284.5187458999999</v>
          </cell>
        </row>
        <row r="128">
          <cell r="B128" t="str">
            <v xml:space="preserve">  Reintegro de Créditos Hipotecario </v>
          </cell>
          <cell r="C128">
            <v>15650.954996850001</v>
          </cell>
          <cell r="D128">
            <v>436.32506974</v>
          </cell>
          <cell r="E128">
            <v>681.70178499999997</v>
          </cell>
          <cell r="F128">
            <v>1001.6223513900001</v>
          </cell>
          <cell r="G128">
            <v>784.98137491</v>
          </cell>
          <cell r="H128">
            <v>1299.2710393</v>
          </cell>
          <cell r="I128">
            <v>1473.5225389299999</v>
          </cell>
          <cell r="J128">
            <v>1856.4102802900002</v>
          </cell>
          <cell r="K128">
            <v>1857.25288901</v>
          </cell>
          <cell r="L128">
            <v>1526.21953912</v>
          </cell>
          <cell r="M128">
            <v>1489.3990017800002</v>
          </cell>
          <cell r="N128">
            <v>1496.00308023</v>
          </cell>
          <cell r="O128">
            <v>1748.2460471500001</v>
          </cell>
        </row>
        <row r="129">
          <cell r="B129" t="str">
            <v xml:space="preserve">  Reintegro de Crédito Educativo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Otros gastos - código 60 </v>
          </cell>
          <cell r="C130">
            <v>4031.1530338000002</v>
          </cell>
          <cell r="D130">
            <v>761.21042140999998</v>
          </cell>
          <cell r="E130">
            <v>463.42183115999995</v>
          </cell>
          <cell r="F130">
            <v>315.10905213999996</v>
          </cell>
          <cell r="G130">
            <v>548.58872124999994</v>
          </cell>
          <cell r="H130">
            <v>102.62215942</v>
          </cell>
          <cell r="I130">
            <v>475.69173612000003</v>
          </cell>
          <cell r="J130">
            <v>194.73815422999999</v>
          </cell>
          <cell r="K130">
            <v>195.70033860000001</v>
          </cell>
          <cell r="L130">
            <v>70.653495730000003</v>
          </cell>
          <cell r="M130">
            <v>58.85399881</v>
          </cell>
          <cell r="N130">
            <v>308.29042618</v>
          </cell>
          <cell r="O130">
            <v>536.27269875000002</v>
          </cell>
        </row>
        <row r="131">
          <cell r="B131" t="str">
            <v>F.   SALDO DISPONIBLE FINAL  ( A+B-C )</v>
          </cell>
          <cell r="C131">
            <v>1594573.7090146383</v>
          </cell>
          <cell r="D131">
            <v>1685210.0614506598</v>
          </cell>
          <cell r="E131">
            <v>2028744.6639057598</v>
          </cell>
          <cell r="F131">
            <v>1941189.3358768881</v>
          </cell>
          <cell r="G131">
            <v>1912211.570362068</v>
          </cell>
          <cell r="H131">
            <v>1907484.9024571981</v>
          </cell>
          <cell r="I131">
            <v>1865068.2186492183</v>
          </cell>
          <cell r="J131">
            <v>1809590.4460256586</v>
          </cell>
          <cell r="K131">
            <v>1718004.7916560285</v>
          </cell>
          <cell r="L131">
            <v>1660567.6623418487</v>
          </cell>
          <cell r="M131">
            <v>1636084.7462922086</v>
          </cell>
          <cell r="N131">
            <v>1598358.2024895989</v>
          </cell>
          <cell r="O131">
            <v>1594573.7090146388</v>
          </cell>
        </row>
      </sheetData>
      <sheetData sheetId="11">
        <row r="1">
          <cell r="D1">
            <v>40179</v>
          </cell>
          <cell r="E1">
            <v>40210</v>
          </cell>
          <cell r="F1">
            <v>40238</v>
          </cell>
          <cell r="G1">
            <v>40269</v>
          </cell>
          <cell r="H1">
            <v>40299</v>
          </cell>
          <cell r="I1">
            <v>40330</v>
          </cell>
          <cell r="J1">
            <v>40360</v>
          </cell>
          <cell r="K1">
            <v>40391</v>
          </cell>
          <cell r="L1">
            <v>40422</v>
          </cell>
          <cell r="M1">
            <v>40452</v>
          </cell>
          <cell r="N1">
            <v>40483</v>
          </cell>
          <cell r="O1">
            <v>40513</v>
          </cell>
        </row>
        <row r="2">
          <cell r="B2" t="str">
            <v>FONDO NACIONAL DE AHORRO - FLUJO DE CAJA REAL 2010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1577988.59752829</v>
          </cell>
          <cell r="D6">
            <v>1577988.59752829</v>
          </cell>
          <cell r="E6">
            <v>1603460.5992911998</v>
          </cell>
          <cell r="F6">
            <v>1926858.619502085</v>
          </cell>
          <cell r="G6">
            <v>1893119.2592923352</v>
          </cell>
          <cell r="H6">
            <v>1850351.5502112051</v>
          </cell>
          <cell r="I6">
            <v>1798387.2906221452</v>
          </cell>
          <cell r="J6">
            <v>1749126.4085493153</v>
          </cell>
          <cell r="K6">
            <v>1715064.0275270154</v>
          </cell>
          <cell r="L6">
            <v>1664159.4555338253</v>
          </cell>
          <cell r="M6">
            <v>1658656.9989581453</v>
          </cell>
          <cell r="N6">
            <v>1635501.7053812463</v>
          </cell>
          <cell r="O6">
            <v>1597921.7695496962</v>
          </cell>
        </row>
        <row r="8">
          <cell r="B8" t="str">
            <v xml:space="preserve">B.   INGRESOS VIGENCIA </v>
          </cell>
          <cell r="C8">
            <v>1918546.3596628299</v>
          </cell>
          <cell r="D8">
            <v>133752.32481691998</v>
          </cell>
          <cell r="E8">
            <v>516938.76216308004</v>
          </cell>
          <cell r="F8">
            <v>140479.61369</v>
          </cell>
          <cell r="G8">
            <v>122950.16082010999</v>
          </cell>
          <cell r="H8">
            <v>120964.873045</v>
          </cell>
          <cell r="I8">
            <v>113369.28896227002</v>
          </cell>
          <cell r="J8">
            <v>119683.41460502001</v>
          </cell>
          <cell r="K8">
            <v>112490.95298592</v>
          </cell>
          <cell r="L8">
            <v>153215.55835554999</v>
          </cell>
          <cell r="M8">
            <v>113414.71080395998</v>
          </cell>
          <cell r="N8">
            <v>120797.76473270002</v>
          </cell>
          <cell r="O8">
            <v>150488.93468229999</v>
          </cell>
        </row>
        <row r="9">
          <cell r="B9" t="str">
            <v>Cartera Hipotecaria</v>
          </cell>
          <cell r="C9">
            <v>571027.58352556988</v>
          </cell>
          <cell r="D9">
            <v>50416.616227120001</v>
          </cell>
          <cell r="E9">
            <v>103088.48290824</v>
          </cell>
          <cell r="F9">
            <v>53981.022954019994</v>
          </cell>
          <cell r="G9">
            <v>36125.402290999999</v>
          </cell>
          <cell r="H9">
            <v>39211.318952499998</v>
          </cell>
          <cell r="I9">
            <v>41997.24366919</v>
          </cell>
          <cell r="J9">
            <v>40872.706324119994</v>
          </cell>
          <cell r="K9">
            <v>39722.779510089997</v>
          </cell>
          <cell r="L9">
            <v>38830.242239269995</v>
          </cell>
          <cell r="M9">
            <v>39554.152547999998</v>
          </cell>
          <cell r="N9">
            <v>41553.326940999999</v>
          </cell>
          <cell r="O9">
            <v>45674.28896102</v>
          </cell>
        </row>
        <row r="10">
          <cell r="B10" t="str">
            <v xml:space="preserve">  Recaudo Tesorería</v>
          </cell>
          <cell r="C10">
            <v>436024.37320856994</v>
          </cell>
          <cell r="D10">
            <v>31983.365260120001</v>
          </cell>
          <cell r="E10">
            <v>28923.202421239999</v>
          </cell>
          <cell r="F10">
            <v>36092.195351019996</v>
          </cell>
          <cell r="G10">
            <v>28958.905235999999</v>
          </cell>
          <cell r="H10">
            <v>34112.3333785</v>
          </cell>
          <cell r="I10">
            <v>38696.266012189997</v>
          </cell>
          <cell r="J10">
            <v>39105.534287119997</v>
          </cell>
          <cell r="K10">
            <v>38026.14512809</v>
          </cell>
          <cell r="L10">
            <v>36756.413436269999</v>
          </cell>
          <cell r="M10">
            <v>38482.358218000001</v>
          </cell>
          <cell r="N10">
            <v>40365.553413000001</v>
          </cell>
          <cell r="O10">
            <v>44522.101067019998</v>
          </cell>
        </row>
        <row r="11">
          <cell r="B11" t="str">
            <v xml:space="preserve">  Abono de Cesantías</v>
          </cell>
          <cell r="C11">
            <v>135003.21031699999</v>
          </cell>
          <cell r="D11">
            <v>18433.250967</v>
          </cell>
          <cell r="E11">
            <v>74165.280486999996</v>
          </cell>
          <cell r="F11">
            <v>17888.827603000002</v>
          </cell>
          <cell r="G11">
            <v>7166.4970549999998</v>
          </cell>
          <cell r="H11">
            <v>5098.9855740000003</v>
          </cell>
          <cell r="I11">
            <v>3300.9776569999999</v>
          </cell>
          <cell r="J11">
            <v>1767.172037</v>
          </cell>
          <cell r="K11">
            <v>1696.634382</v>
          </cell>
          <cell r="L11">
            <v>2073.8288029999999</v>
          </cell>
          <cell r="M11">
            <v>1071.7943299999999</v>
          </cell>
          <cell r="N11">
            <v>1187.7735279999999</v>
          </cell>
          <cell r="O11">
            <v>1152.1878939999999</v>
          </cell>
        </row>
        <row r="12">
          <cell r="B12" t="str">
            <v>Cartera Educativa</v>
          </cell>
          <cell r="C12">
            <v>3089.6804768699999</v>
          </cell>
          <cell r="D12">
            <v>226.500744</v>
          </cell>
          <cell r="E12">
            <v>221.29853800000001</v>
          </cell>
          <cell r="F12">
            <v>313.66460499999999</v>
          </cell>
          <cell r="G12">
            <v>232.375776</v>
          </cell>
          <cell r="H12">
            <v>225.79051200000001</v>
          </cell>
          <cell r="I12">
            <v>285.34501</v>
          </cell>
          <cell r="J12">
            <v>186.310869</v>
          </cell>
          <cell r="K12">
            <v>249.20094399999999</v>
          </cell>
          <cell r="L12">
            <v>267.86680787</v>
          </cell>
          <cell r="M12">
            <v>224.774731</v>
          </cell>
          <cell r="N12">
            <v>314.49477899999999</v>
          </cell>
          <cell r="O12">
            <v>342.05716100000001</v>
          </cell>
        </row>
        <row r="13">
          <cell r="B13" t="str">
            <v>Aportes de Afiliados</v>
          </cell>
          <cell r="C13">
            <v>890088.98734992999</v>
          </cell>
          <cell r="D13">
            <v>45564.386921739999</v>
          </cell>
          <cell r="E13">
            <v>364344.87555746001</v>
          </cell>
          <cell r="F13">
            <v>55287.523494480003</v>
          </cell>
          <cell r="G13">
            <v>43203.474271999999</v>
          </cell>
          <cell r="H13">
            <v>43982.36877185</v>
          </cell>
          <cell r="I13">
            <v>41806.790894110003</v>
          </cell>
          <cell r="J13">
            <v>47691.913125550003</v>
          </cell>
          <cell r="K13">
            <v>44647.205825620003</v>
          </cell>
          <cell r="L13">
            <v>45241.454756979998</v>
          </cell>
          <cell r="M13">
            <v>42875.338284589998</v>
          </cell>
          <cell r="N13">
            <v>38916.335980000003</v>
          </cell>
          <cell r="O13">
            <v>76527.319465549997</v>
          </cell>
        </row>
        <row r="14">
          <cell r="B14" t="str">
            <v>Ahorro Voluntario</v>
          </cell>
          <cell r="C14">
            <v>277674.26136453997</v>
          </cell>
          <cell r="D14">
            <v>21426.3579909</v>
          </cell>
          <cell r="E14">
            <v>21272.760974270001</v>
          </cell>
          <cell r="F14">
            <v>25346.71816425</v>
          </cell>
          <cell r="G14">
            <v>22135.919716</v>
          </cell>
          <cell r="H14">
            <v>23631.709890999999</v>
          </cell>
          <cell r="I14">
            <v>23133.693147999998</v>
          </cell>
          <cell r="J14">
            <v>23190.427170250001</v>
          </cell>
          <cell r="K14">
            <v>23759.674022160001</v>
          </cell>
          <cell r="L14">
            <v>23801.296565000001</v>
          </cell>
          <cell r="M14">
            <v>22588.009075710001</v>
          </cell>
          <cell r="N14">
            <v>23872.000787000001</v>
          </cell>
          <cell r="O14">
            <v>23515.693859999999</v>
          </cell>
        </row>
        <row r="15">
          <cell r="B15" t="str">
            <v>Rendimientos Financieros</v>
          </cell>
          <cell r="C15">
            <v>127243.49228587</v>
          </cell>
          <cell r="D15">
            <v>8759.5373369299996</v>
          </cell>
          <cell r="E15">
            <v>25256.00842975</v>
          </cell>
          <cell r="F15">
            <v>2045.8875197299999</v>
          </cell>
          <cell r="G15">
            <v>17027.494509</v>
          </cell>
          <cell r="H15">
            <v>10132.963571</v>
          </cell>
          <cell r="I15">
            <v>2767.8786930000001</v>
          </cell>
          <cell r="J15">
            <v>3014.19647407</v>
          </cell>
          <cell r="K15">
            <v>305.49527690000002</v>
          </cell>
          <cell r="L15">
            <v>40864.042741999998</v>
          </cell>
          <cell r="M15">
            <v>4193.4521014299999</v>
          </cell>
          <cell r="N15">
            <v>12175.560442</v>
          </cell>
          <cell r="O15">
            <v>700.97519006000005</v>
          </cell>
        </row>
        <row r="16">
          <cell r="B16" t="str">
            <v>Comisión Recaudo Seguros a Terceros</v>
          </cell>
          <cell r="C16">
            <v>2956.8912716</v>
          </cell>
          <cell r="D16">
            <v>451.64403800000002</v>
          </cell>
          <cell r="E16">
            <v>275.16585199999997</v>
          </cell>
          <cell r="F16">
            <v>270.03913599999998</v>
          </cell>
          <cell r="G16">
            <v>273.12635799999998</v>
          </cell>
          <cell r="H16">
            <v>0</v>
          </cell>
          <cell r="I16">
            <v>91.419250000000005</v>
          </cell>
          <cell r="J16">
            <v>537.75064399999997</v>
          </cell>
          <cell r="K16">
            <v>81.572819999999993</v>
          </cell>
          <cell r="L16">
            <v>506.34258699999998</v>
          </cell>
          <cell r="M16">
            <v>82.150439779999999</v>
          </cell>
          <cell r="N16">
            <v>83.654495999999995</v>
          </cell>
          <cell r="O16">
            <v>304.02565082000001</v>
          </cell>
        </row>
        <row r="17">
          <cell r="B17" t="str">
            <v>Otros Ingresos</v>
          </cell>
          <cell r="C17">
            <v>46465.46338845</v>
          </cell>
          <cell r="D17">
            <v>6907.28155823</v>
          </cell>
          <cell r="E17">
            <v>2480.1699033600003</v>
          </cell>
          <cell r="F17">
            <v>3234.7578165199998</v>
          </cell>
          <cell r="G17">
            <v>3952.3678981100002</v>
          </cell>
          <cell r="H17">
            <v>3780.7213466500002</v>
          </cell>
          <cell r="I17">
            <v>3286.9182979700004</v>
          </cell>
          <cell r="J17">
            <v>4190.1099980299996</v>
          </cell>
          <cell r="K17">
            <v>3725.0245871500001</v>
          </cell>
          <cell r="L17">
            <v>3704.3126574299999</v>
          </cell>
          <cell r="M17">
            <v>3896.8336234500002</v>
          </cell>
          <cell r="N17">
            <v>3882.3913076999997</v>
          </cell>
          <cell r="O17">
            <v>3424.57439385</v>
          </cell>
        </row>
        <row r="18">
          <cell r="B18" t="str">
            <v xml:space="preserve">  Reintegro de Crédito Educativo</v>
          </cell>
          <cell r="C18">
            <v>262.70274700000004</v>
          </cell>
          <cell r="D18">
            <v>85.460637000000006</v>
          </cell>
          <cell r="E18">
            <v>6.570805</v>
          </cell>
          <cell r="F18">
            <v>9.1312080000000009</v>
          </cell>
          <cell r="G18">
            <v>23.838922</v>
          </cell>
          <cell r="H18">
            <v>1.2</v>
          </cell>
          <cell r="I18">
            <v>16.415444000000001</v>
          </cell>
          <cell r="J18">
            <v>23.352132999999998</v>
          </cell>
          <cell r="K18">
            <v>31.494845999999999</v>
          </cell>
          <cell r="L18">
            <v>6.9240000000000004</v>
          </cell>
          <cell r="M18">
            <v>4.5677589999999997</v>
          </cell>
          <cell r="N18">
            <v>4.11775</v>
          </cell>
          <cell r="O18">
            <v>49.629243000000002</v>
          </cell>
        </row>
        <row r="19">
          <cell r="B19" t="str">
            <v xml:space="preserve">  Reintegros Cartera Hipotecaria</v>
          </cell>
          <cell r="C19">
            <v>13246.539162670002</v>
          </cell>
          <cell r="D19">
            <v>1740.0533165100001</v>
          </cell>
          <cell r="E19">
            <v>356.35816776000001</v>
          </cell>
          <cell r="F19">
            <v>1099.0142112599999</v>
          </cell>
          <cell r="G19">
            <v>680.85801600000002</v>
          </cell>
          <cell r="H19">
            <v>1063.8183120000001</v>
          </cell>
          <cell r="I19">
            <v>775.37307380000004</v>
          </cell>
          <cell r="J19">
            <v>731.95307517000003</v>
          </cell>
          <cell r="K19">
            <v>1030.6367251500001</v>
          </cell>
          <cell r="L19">
            <v>1369.26868027</v>
          </cell>
          <cell r="M19">
            <v>1538.2969880000001</v>
          </cell>
          <cell r="N19">
            <v>1271.0246503799999</v>
          </cell>
          <cell r="O19">
            <v>1589.8839463700001</v>
          </cell>
        </row>
        <row r="20">
          <cell r="B20" t="str">
            <v xml:space="preserve">  Reintegros Aportes de Cesantías</v>
          </cell>
          <cell r="C20">
            <v>26441.153711850002</v>
          </cell>
          <cell r="D20">
            <v>3889.9431199999999</v>
          </cell>
          <cell r="E20">
            <v>1633.892873</v>
          </cell>
          <cell r="F20">
            <v>2026.4407650000001</v>
          </cell>
          <cell r="G20">
            <v>2220.9730306699998</v>
          </cell>
          <cell r="H20">
            <v>2350.3579619100001</v>
          </cell>
          <cell r="I20">
            <v>2325.1734866100001</v>
          </cell>
          <cell r="J20">
            <v>2180.19459241</v>
          </cell>
          <cell r="K20">
            <v>2460.7113377800001</v>
          </cell>
          <cell r="L20">
            <v>1919.38959535</v>
          </cell>
          <cell r="M20">
            <v>1988.3371734699999</v>
          </cell>
          <cell r="N20">
            <v>1912.20021565</v>
          </cell>
          <cell r="O20">
            <v>1533.5395599999999</v>
          </cell>
        </row>
        <row r="21">
          <cell r="B21" t="str">
            <v xml:space="preserve">  Otros Ingresos - código 19 </v>
          </cell>
          <cell r="C21">
            <v>6515.0677669300003</v>
          </cell>
          <cell r="D21">
            <v>1191.8244847200001</v>
          </cell>
          <cell r="E21">
            <v>483.3480576</v>
          </cell>
          <cell r="F21">
            <v>100.17163226</v>
          </cell>
          <cell r="G21">
            <v>1026.6979294400001</v>
          </cell>
          <cell r="H21">
            <v>365.34507273999998</v>
          </cell>
          <cell r="I21">
            <v>169.95629356000001</v>
          </cell>
          <cell r="J21">
            <v>1254.61019745</v>
          </cell>
          <cell r="K21">
            <v>202.18167822000001</v>
          </cell>
          <cell r="L21">
            <v>408.73038180999998</v>
          </cell>
          <cell r="M21">
            <v>365.63170298</v>
          </cell>
          <cell r="N21">
            <v>695.04869167000004</v>
          </cell>
          <cell r="O21">
            <v>251.52164447999999</v>
          </cell>
        </row>
        <row r="22">
          <cell r="B22" t="str">
            <v>C.   EGRESOS VIGENCIA</v>
          </cell>
          <cell r="C22">
            <v>1520353.0252148891</v>
          </cell>
          <cell r="D22">
            <v>64961.471238489998</v>
          </cell>
          <cell r="E22">
            <v>138564.88245675</v>
          </cell>
          <cell r="F22">
            <v>124305.39715936998</v>
          </cell>
          <cell r="G22">
            <v>120754.10088797999</v>
          </cell>
          <cell r="H22">
            <v>125674.25017783999</v>
          </cell>
          <cell r="I22">
            <v>125372.16089589999</v>
          </cell>
          <cell r="J22">
            <v>128586.32711127</v>
          </cell>
          <cell r="K22">
            <v>141216.83646187998</v>
          </cell>
          <cell r="L22">
            <v>140230.88427078002</v>
          </cell>
          <cell r="M22">
            <v>124947.52123211898</v>
          </cell>
          <cell r="N22">
            <v>148209.88845236</v>
          </cell>
          <cell r="O22">
            <v>137529.30487014999</v>
          </cell>
        </row>
        <row r="23">
          <cell r="B23" t="str">
            <v>Gastos Operacionales y no Operacionales</v>
          </cell>
          <cell r="C23">
            <v>116375.78555452</v>
          </cell>
          <cell r="D23">
            <v>791.72944052000003</v>
          </cell>
          <cell r="E23">
            <v>5037.5345928200004</v>
          </cell>
          <cell r="F23">
            <v>10286.382046299999</v>
          </cell>
          <cell r="G23">
            <v>7686.0223062100004</v>
          </cell>
          <cell r="H23">
            <v>11795.78497277</v>
          </cell>
          <cell r="I23">
            <v>12014.96377672</v>
          </cell>
          <cell r="J23">
            <v>10697.837473830001</v>
          </cell>
          <cell r="K23">
            <v>11305.025734360001</v>
          </cell>
          <cell r="L23">
            <v>10602.541112090001</v>
          </cell>
          <cell r="M23">
            <v>6324.85406014</v>
          </cell>
          <cell r="N23">
            <v>11093.109233499999</v>
          </cell>
          <cell r="O23">
            <v>18740.000805259999</v>
          </cell>
        </row>
        <row r="24">
          <cell r="B24" t="str">
            <v xml:space="preserve">Cesantías </v>
          </cell>
          <cell r="C24">
            <v>723852.73373099999</v>
          </cell>
          <cell r="D24">
            <v>45560.085574999997</v>
          </cell>
          <cell r="E24">
            <v>110279.53528299999</v>
          </cell>
          <cell r="F24">
            <v>83398.407240999994</v>
          </cell>
          <cell r="G24">
            <v>74034.122293000008</v>
          </cell>
          <cell r="H24">
            <v>68913.965775999997</v>
          </cell>
          <cell r="I24">
            <v>58255.727406999998</v>
          </cell>
          <cell r="J24">
            <v>52541.249653000006</v>
          </cell>
          <cell r="K24">
            <v>58083.442662999994</v>
          </cell>
          <cell r="L24">
            <v>49269.907556999999</v>
          </cell>
          <cell r="M24">
            <v>39924.171631999998</v>
          </cell>
          <cell r="N24">
            <v>41842.073126000003</v>
          </cell>
          <cell r="O24">
            <v>41750.045525000001</v>
          </cell>
        </row>
        <row r="25">
          <cell r="B25" t="str">
            <v xml:space="preserve"> Parciales</v>
          </cell>
          <cell r="C25">
            <v>504284.93072299997</v>
          </cell>
          <cell r="D25">
            <v>33155.099957999999</v>
          </cell>
          <cell r="E25">
            <v>95896.966306999995</v>
          </cell>
          <cell r="F25">
            <v>62389.660565999999</v>
          </cell>
          <cell r="G25">
            <v>53195.493089000003</v>
          </cell>
          <cell r="H25">
            <v>48312.062320999998</v>
          </cell>
          <cell r="I25">
            <v>39931.960179000002</v>
          </cell>
          <cell r="J25">
            <v>34218.138313000003</v>
          </cell>
          <cell r="K25">
            <v>36279.276943999997</v>
          </cell>
          <cell r="L25">
            <v>30209.107563000001</v>
          </cell>
          <cell r="M25">
            <v>23197.388289999999</v>
          </cell>
          <cell r="N25">
            <v>22843.004214000001</v>
          </cell>
          <cell r="O25">
            <v>24656.772979000001</v>
          </cell>
        </row>
        <row r="26">
          <cell r="B26" t="str">
            <v xml:space="preserve"> Definitivas</v>
          </cell>
          <cell r="C26">
            <v>219567.80300799999</v>
          </cell>
          <cell r="D26">
            <v>12404.985617</v>
          </cell>
          <cell r="E26">
            <v>14382.568976</v>
          </cell>
          <cell r="F26">
            <v>21008.746674999999</v>
          </cell>
          <cell r="G26">
            <v>20838.629204000001</v>
          </cell>
          <cell r="H26">
            <v>20601.903455</v>
          </cell>
          <cell r="I26">
            <v>18323.767228000001</v>
          </cell>
          <cell r="J26">
            <v>18323.111339999999</v>
          </cell>
          <cell r="K26">
            <v>21804.165719000001</v>
          </cell>
          <cell r="L26">
            <v>19060.799994000001</v>
          </cell>
          <cell r="M26">
            <v>16726.783341999999</v>
          </cell>
          <cell r="N26">
            <v>18999.068911999999</v>
          </cell>
          <cell r="O26">
            <v>17093.272546</v>
          </cell>
        </row>
        <row r="27">
          <cell r="B27" t="str">
            <v>Ahorro Voluntario</v>
          </cell>
          <cell r="C27">
            <v>194491.86732123996</v>
          </cell>
          <cell r="D27">
            <v>11934.316612000001</v>
          </cell>
          <cell r="E27">
            <v>13493.280188999999</v>
          </cell>
          <cell r="F27">
            <v>13520.143817149999</v>
          </cell>
          <cell r="G27">
            <v>14843.650707500001</v>
          </cell>
          <cell r="H27">
            <v>17329.057083799999</v>
          </cell>
          <cell r="I27">
            <v>15799.56640715</v>
          </cell>
          <cell r="J27">
            <v>18533.669560999999</v>
          </cell>
          <cell r="K27">
            <v>21908.65586237</v>
          </cell>
          <cell r="L27">
            <v>19302.417237000001</v>
          </cell>
          <cell r="M27">
            <v>16140.176318530001</v>
          </cell>
          <cell r="N27">
            <v>16665.685009000001</v>
          </cell>
          <cell r="O27">
            <v>15021.248516739999</v>
          </cell>
        </row>
        <row r="28">
          <cell r="B28" t="str">
            <v xml:space="preserve">Crédito </v>
          </cell>
          <cell r="C28">
            <v>428893.76743541897</v>
          </cell>
          <cell r="D28">
            <v>6484.3804025400004</v>
          </cell>
          <cell r="E28">
            <v>8525.8908721699991</v>
          </cell>
          <cell r="F28">
            <v>16232.992952590001</v>
          </cell>
          <cell r="G28">
            <v>16856.972534529999</v>
          </cell>
          <cell r="H28">
            <v>23104.805206339999</v>
          </cell>
          <cell r="I28">
            <v>37558.354970509994</v>
          </cell>
          <cell r="J28">
            <v>40017.486340829993</v>
          </cell>
          <cell r="K28">
            <v>43971.80266388</v>
          </cell>
          <cell r="L28">
            <v>58038.891031470004</v>
          </cell>
          <cell r="M28">
            <v>57915.683282259</v>
          </cell>
          <cell r="N28">
            <v>65543.285417480001</v>
          </cell>
          <cell r="O28">
            <v>54643.221760820001</v>
          </cell>
        </row>
        <row r="29">
          <cell r="B29" t="str">
            <v xml:space="preserve">  Hipotecario</v>
          </cell>
          <cell r="C29">
            <v>423518.14308175893</v>
          </cell>
          <cell r="D29">
            <v>6220.6806472400003</v>
          </cell>
          <cell r="E29">
            <v>8145.2206735600003</v>
          </cell>
          <cell r="F29">
            <v>15985.886506729999</v>
          </cell>
          <cell r="G29">
            <v>16676.681562630001</v>
          </cell>
          <cell r="H29">
            <v>22822.105754</v>
          </cell>
          <cell r="I29">
            <v>36851.966677559998</v>
          </cell>
          <cell r="J29">
            <v>39100.169485749997</v>
          </cell>
          <cell r="K29">
            <v>43616.550708379997</v>
          </cell>
          <cell r="L29">
            <v>57684.652923000001</v>
          </cell>
          <cell r="M29">
            <v>57817.071519919002</v>
          </cell>
          <cell r="N29">
            <v>65179.319680920002</v>
          </cell>
          <cell r="O29">
            <v>53417.836942069996</v>
          </cell>
        </row>
        <row r="30">
          <cell r="B30" t="str">
            <v xml:space="preserve">  Educativo</v>
          </cell>
          <cell r="C30">
            <v>3658.4845620000006</v>
          </cell>
          <cell r="D30">
            <v>232.557796</v>
          </cell>
          <cell r="E30">
            <v>230.74701899999999</v>
          </cell>
          <cell r="F30">
            <v>112.138273</v>
          </cell>
          <cell r="G30">
            <v>53.349539999999998</v>
          </cell>
          <cell r="H30">
            <v>109.016266</v>
          </cell>
          <cell r="I30">
            <v>622.14420600000005</v>
          </cell>
          <cell r="J30">
            <v>729.62190399999997</v>
          </cell>
          <cell r="K30">
            <v>246.50250299999999</v>
          </cell>
          <cell r="L30">
            <v>103.562161</v>
          </cell>
          <cell r="M30">
            <v>62.320701</v>
          </cell>
          <cell r="N30">
            <v>129.92846</v>
          </cell>
          <cell r="O30">
            <v>1026.5957330000001</v>
          </cell>
        </row>
        <row r="31">
          <cell r="B31" t="str">
            <v xml:space="preserve">  Legalización de Créditos</v>
          </cell>
          <cell r="C31">
            <v>1717.1397916599999</v>
          </cell>
          <cell r="D31">
            <v>31.1419593</v>
          </cell>
          <cell r="E31">
            <v>149.92317961000001</v>
          </cell>
          <cell r="F31">
            <v>134.96817286000001</v>
          </cell>
          <cell r="G31">
            <v>126.9414319</v>
          </cell>
          <cell r="H31">
            <v>173.68318633999999</v>
          </cell>
          <cell r="I31">
            <v>84.244086949999996</v>
          </cell>
          <cell r="J31">
            <v>187.69495108000001</v>
          </cell>
          <cell r="K31">
            <v>108.7494525</v>
          </cell>
          <cell r="L31">
            <v>250.67594747000001</v>
          </cell>
          <cell r="M31">
            <v>36.291061339999999</v>
          </cell>
          <cell r="N31">
            <v>234.03727656000001</v>
          </cell>
          <cell r="O31">
            <v>198.78908575</v>
          </cell>
        </row>
        <row r="32">
          <cell r="B32" t="str">
            <v>Construcciones y Mejoras</v>
          </cell>
          <cell r="C32">
            <v>863.60210910000001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123.12927154</v>
          </cell>
          <cell r="L32">
            <v>523.89145102999998</v>
          </cell>
          <cell r="M32">
            <v>30.452617180000001</v>
          </cell>
          <cell r="N32">
            <v>143.51900626</v>
          </cell>
          <cell r="O32">
            <v>42.609763090000001</v>
          </cell>
        </row>
        <row r="33">
          <cell r="B33" t="str">
            <v xml:space="preserve">  Construcción edificio sede</v>
          </cell>
          <cell r="C33">
            <v>429.02954859988887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28.975546395367999</v>
          </cell>
          <cell r="L33">
            <v>400.05400220452088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 Adecuaciones y mejoras</v>
          </cell>
          <cell r="C34">
            <v>434.57256050011108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94.153725144632006</v>
          </cell>
          <cell r="L34">
            <v>123.8374488254791</v>
          </cell>
          <cell r="M34">
            <v>30.452617180000001</v>
          </cell>
          <cell r="N34">
            <v>143.51900626</v>
          </cell>
          <cell r="O34">
            <v>42.609763090000001</v>
          </cell>
        </row>
        <row r="35">
          <cell r="B35" t="str">
            <v>Proyectos de Tecnología</v>
          </cell>
          <cell r="C35">
            <v>32909.962902689993</v>
          </cell>
          <cell r="D35">
            <v>57.529291800000003</v>
          </cell>
          <cell r="E35">
            <v>934.82919362999996</v>
          </cell>
          <cell r="F35">
            <v>386.98461150000003</v>
          </cell>
          <cell r="G35">
            <v>6804.0764670299995</v>
          </cell>
          <cell r="H35">
            <v>3992.2766720599998</v>
          </cell>
          <cell r="I35">
            <v>1275.37910083</v>
          </cell>
          <cell r="J35">
            <v>3525.2123650200001</v>
          </cell>
          <cell r="K35">
            <v>2633.8989020099971</v>
          </cell>
          <cell r="L35">
            <v>1552.2222440200001</v>
          </cell>
          <cell r="M35">
            <v>418.246488</v>
          </cell>
          <cell r="N35">
            <v>8847.9040897800005</v>
          </cell>
          <cell r="O35">
            <v>2481.4034770100002</v>
          </cell>
        </row>
        <row r="36">
          <cell r="B36" t="str">
            <v xml:space="preserve">  Inversiones tecnológicas</v>
          </cell>
          <cell r="C36">
            <v>12184.802275991176</v>
          </cell>
          <cell r="D36">
            <v>57.529291800000003</v>
          </cell>
          <cell r="G36">
            <v>4292.8756001782049</v>
          </cell>
          <cell r="K36">
            <v>272.02114417714699</v>
          </cell>
          <cell r="L36">
            <v>0</v>
          </cell>
          <cell r="M36">
            <v>108.50800406422961</v>
          </cell>
          <cell r="N36">
            <v>6368.2367015614009</v>
          </cell>
          <cell r="O36">
            <v>1085.631534210195</v>
          </cell>
        </row>
        <row r="37">
          <cell r="B37" t="str">
            <v xml:space="preserve">  Soporte y operación</v>
          </cell>
          <cell r="C37">
            <v>20725.16062669882</v>
          </cell>
          <cell r="E37">
            <v>934.82919362999996</v>
          </cell>
          <cell r="F37">
            <v>386.98461150000003</v>
          </cell>
          <cell r="G37">
            <v>2511.2008668517951</v>
          </cell>
          <cell r="H37">
            <v>3992.2766720599998</v>
          </cell>
          <cell r="I37">
            <v>1275.37910083</v>
          </cell>
          <cell r="J37">
            <v>3525.2123650200001</v>
          </cell>
          <cell r="K37">
            <v>2361.87775783285</v>
          </cell>
          <cell r="L37">
            <v>1552.2222440200001</v>
          </cell>
          <cell r="M37">
            <v>309.73848393577038</v>
          </cell>
          <cell r="N37">
            <v>2479.6673882185987</v>
          </cell>
          <cell r="O37">
            <v>1395.7719427998052</v>
          </cell>
        </row>
        <row r="38">
          <cell r="B38" t="str">
            <v>Seguros a deudores</v>
          </cell>
          <cell r="C38">
            <v>13451.965237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2642.0717789999999</v>
          </cell>
          <cell r="K38">
            <v>2637.0491059999999</v>
          </cell>
          <cell r="L38">
            <v>0</v>
          </cell>
          <cell r="M38">
            <v>2731.6636239999998</v>
          </cell>
          <cell r="N38">
            <v>2719.4912319999999</v>
          </cell>
          <cell r="O38">
            <v>2721.689496</v>
          </cell>
        </row>
        <row r="39">
          <cell r="B39" t="str">
            <v>Otros Gastos</v>
          </cell>
          <cell r="C39">
            <v>9513.3409239200009</v>
          </cell>
          <cell r="D39">
            <v>133.42991663000001</v>
          </cell>
          <cell r="E39">
            <v>293.81232612999997</v>
          </cell>
          <cell r="F39">
            <v>480.48649082999998</v>
          </cell>
          <cell r="G39">
            <v>529.2565797100001</v>
          </cell>
          <cell r="H39">
            <v>538.36046686999998</v>
          </cell>
          <cell r="I39">
            <v>468.16923369</v>
          </cell>
          <cell r="J39">
            <v>628.79993859000001</v>
          </cell>
          <cell r="K39">
            <v>553.83225872000003</v>
          </cell>
          <cell r="L39">
            <v>941.01363817000004</v>
          </cell>
          <cell r="M39">
            <v>1462.27321001</v>
          </cell>
          <cell r="N39">
            <v>1354.8213383399998</v>
          </cell>
          <cell r="O39">
            <v>2129.0855262300001</v>
          </cell>
        </row>
        <row r="40">
          <cell r="B40" t="str">
            <v xml:space="preserve">  Reintegro de Créditos Hipotecario </v>
          </cell>
          <cell r="C40">
            <v>7320.7160207600009</v>
          </cell>
          <cell r="D40">
            <v>133.42991663000001</v>
          </cell>
          <cell r="E40">
            <v>68.692565360000003</v>
          </cell>
          <cell r="F40">
            <v>367.37555126000001</v>
          </cell>
          <cell r="G40">
            <v>132.35154281000001</v>
          </cell>
          <cell r="H40">
            <v>312.92356072000001</v>
          </cell>
          <cell r="I40">
            <v>405.38153814999998</v>
          </cell>
          <cell r="J40">
            <v>549.81306017999998</v>
          </cell>
          <cell r="K40">
            <v>469.93559493999999</v>
          </cell>
          <cell r="L40">
            <v>893.25487706000001</v>
          </cell>
          <cell r="M40">
            <v>1172.96406987</v>
          </cell>
          <cell r="N40">
            <v>1034.5240088999999</v>
          </cell>
          <cell r="O40">
            <v>1780.0697348799999</v>
          </cell>
        </row>
        <row r="41">
          <cell r="B41" t="str">
            <v xml:space="preserve">  Reintegro de Crédito Educativo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 t="str">
            <v xml:space="preserve">  Otros gastos - código 60 </v>
          </cell>
          <cell r="C42">
            <v>2192.62490316</v>
          </cell>
          <cell r="D42">
            <v>0</v>
          </cell>
          <cell r="E42">
            <v>225.11976077</v>
          </cell>
          <cell r="F42">
            <v>113.11093957</v>
          </cell>
          <cell r="G42">
            <v>396.90503690000003</v>
          </cell>
          <cell r="H42">
            <v>225.43690615</v>
          </cell>
          <cell r="I42">
            <v>62.787695540000001</v>
          </cell>
          <cell r="J42">
            <v>78.986878410000003</v>
          </cell>
          <cell r="K42">
            <v>83.896663779999997</v>
          </cell>
          <cell r="L42">
            <v>47.758761110000002</v>
          </cell>
          <cell r="M42">
            <v>289.30914014000001</v>
          </cell>
          <cell r="N42">
            <v>320.29732944</v>
          </cell>
          <cell r="O42">
            <v>349.01579134999997</v>
          </cell>
        </row>
        <row r="43">
          <cell r="B43" t="str">
            <v>D. INGRESOS - EGRESOS VIGENCIA (B-C)</v>
          </cell>
          <cell r="C43">
            <v>398193.33444794081</v>
          </cell>
          <cell r="D43">
            <v>68790.853578429989</v>
          </cell>
          <cell r="E43">
            <v>378373.87970633002</v>
          </cell>
          <cell r="F43">
            <v>16174.216530630016</v>
          </cell>
          <cell r="G43">
            <v>2196.059932129996</v>
          </cell>
          <cell r="H43">
            <v>-4709.3771328399889</v>
          </cell>
          <cell r="I43">
            <v>-12002.871933629969</v>
          </cell>
          <cell r="J43">
            <v>-8902.9125062499952</v>
          </cell>
          <cell r="K43">
            <v>-28725.883475959985</v>
          </cell>
          <cell r="L43">
            <v>12984.674084769969</v>
          </cell>
          <cell r="M43">
            <v>-11532.810428158991</v>
          </cell>
          <cell r="N43">
            <v>-27412.123719659983</v>
          </cell>
          <cell r="O43">
            <v>12959.62981215</v>
          </cell>
        </row>
        <row r="45">
          <cell r="B45" t="str">
            <v>E.   CUENTAS POR PAGAR</v>
          </cell>
          <cell r="C45">
            <v>372126.80595814495</v>
          </cell>
          <cell r="D45">
            <v>43318.85181552</v>
          </cell>
          <cell r="E45">
            <v>54975.859495445002</v>
          </cell>
          <cell r="F45">
            <v>49913.576740379998</v>
          </cell>
          <cell r="G45">
            <v>44963.769013260004</v>
          </cell>
          <cell r="H45">
            <v>47254.882456220002</v>
          </cell>
          <cell r="I45">
            <v>37258.0101392</v>
          </cell>
          <cell r="J45">
            <v>25159.468516049998</v>
          </cell>
          <cell r="K45">
            <v>22178.688517229999</v>
          </cell>
          <cell r="L45">
            <v>18487.130660449999</v>
          </cell>
          <cell r="M45">
            <v>11622.483148740001</v>
          </cell>
          <cell r="N45">
            <v>10167.81211189</v>
          </cell>
          <cell r="O45">
            <v>6826.27334376</v>
          </cell>
        </row>
        <row r="46">
          <cell r="B46" t="str">
            <v>Gastos Operacionales y No Operac.</v>
          </cell>
          <cell r="C46">
            <v>26388.583186150001</v>
          </cell>
          <cell r="D46">
            <v>8768.3438825400008</v>
          </cell>
          <cell r="E46">
            <v>4030.20243192</v>
          </cell>
          <cell r="F46">
            <v>2310.9342164899999</v>
          </cell>
          <cell r="G46">
            <v>1700.51052667</v>
          </cell>
          <cell r="H46">
            <v>3203.0431493299998</v>
          </cell>
          <cell r="I46">
            <v>1500.56210392</v>
          </cell>
          <cell r="J46">
            <v>931.65999565000004</v>
          </cell>
          <cell r="K46">
            <v>1013.26892084</v>
          </cell>
          <cell r="L46">
            <v>961.60757693000005</v>
          </cell>
          <cell r="M46">
            <v>578.52031895000005</v>
          </cell>
          <cell r="N46">
            <v>812.45909012000004</v>
          </cell>
          <cell r="O46">
            <v>577.47097279000002</v>
          </cell>
        </row>
        <row r="47">
          <cell r="B47" t="str">
            <v>Crédito Hipotecario</v>
          </cell>
          <cell r="C47">
            <v>299635.24045013997</v>
          </cell>
          <cell r="D47">
            <v>27044.57029802</v>
          </cell>
          <cell r="E47">
            <v>43777.046469000001</v>
          </cell>
          <cell r="F47">
            <v>41170.02543111</v>
          </cell>
          <cell r="G47">
            <v>36822.699051540003</v>
          </cell>
          <cell r="H47">
            <v>38577.074384</v>
          </cell>
          <cell r="I47">
            <v>30906.322106</v>
          </cell>
          <cell r="J47">
            <v>22624.002986079999</v>
          </cell>
          <cell r="K47">
            <v>19650.11761999</v>
          </cell>
          <cell r="L47">
            <v>14835.77474699</v>
          </cell>
          <cell r="M47">
            <v>10824.363302059999</v>
          </cell>
          <cell r="N47">
            <v>7936.56178955</v>
          </cell>
          <cell r="O47">
            <v>5466.6822658000001</v>
          </cell>
        </row>
        <row r="48">
          <cell r="B48" t="str">
            <v>Crédito Educativo</v>
          </cell>
          <cell r="C48">
            <v>348.420254</v>
          </cell>
          <cell r="D48">
            <v>303.56399199999998</v>
          </cell>
          <cell r="E48">
            <v>38.554779000000003</v>
          </cell>
          <cell r="F48">
            <v>5.5619829999999997</v>
          </cell>
          <cell r="G48">
            <v>0.73950000000000005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B49" t="str">
            <v>Construcciones y Mejoras</v>
          </cell>
          <cell r="C49">
            <v>2125.1907773000003</v>
          </cell>
          <cell r="D49">
            <v>382.82107208000002</v>
          </cell>
          <cell r="E49">
            <v>680.28938628999992</v>
          </cell>
          <cell r="F49">
            <v>326.52018960999999</v>
          </cell>
          <cell r="G49">
            <v>0</v>
          </cell>
          <cell r="H49">
            <v>0</v>
          </cell>
          <cell r="I49">
            <v>43.194267320000002</v>
          </cell>
          <cell r="J49">
            <v>0</v>
          </cell>
          <cell r="K49">
            <v>0</v>
          </cell>
          <cell r="L49">
            <v>692.36586199999999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 xml:space="preserve">  Construcción edificio</v>
          </cell>
          <cell r="C50">
            <v>1370.99876829</v>
          </cell>
          <cell r="D50">
            <v>0</v>
          </cell>
          <cell r="E50">
            <v>678.63290628999994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692.36586199999999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 xml:space="preserve">  Adecuaciones y mejoras</v>
          </cell>
          <cell r="C51">
            <v>754.19200900999999</v>
          </cell>
          <cell r="D51">
            <v>382.82107208000002</v>
          </cell>
          <cell r="E51">
            <v>1.65648</v>
          </cell>
          <cell r="F51">
            <v>326.52018960999999</v>
          </cell>
          <cell r="G51">
            <v>0</v>
          </cell>
          <cell r="H51">
            <v>0</v>
          </cell>
          <cell r="I51">
            <v>43.194267320000002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Proyectos de Tecnología</v>
          </cell>
          <cell r="C52">
            <v>26279.503983479994</v>
          </cell>
          <cell r="D52">
            <v>6115.5988061899998</v>
          </cell>
          <cell r="E52">
            <v>3347.1541119399999</v>
          </cell>
          <cell r="F52">
            <v>2652.5615072999994</v>
          </cell>
          <cell r="G52">
            <v>3724.1931068099998</v>
          </cell>
          <cell r="H52">
            <v>2293.9576367300001</v>
          </cell>
          <cell r="I52">
            <v>1938.1504931100003</v>
          </cell>
          <cell r="J52">
            <v>1275.9639492100002</v>
          </cell>
          <cell r="K52">
            <v>1302.8752675999981</v>
          </cell>
          <cell r="L52">
            <v>1737.4739569999999</v>
          </cell>
          <cell r="M52">
            <v>0</v>
          </cell>
          <cell r="N52">
            <v>1291.6240744999998</v>
          </cell>
          <cell r="O52">
            <v>599.95107309000002</v>
          </cell>
        </row>
        <row r="53">
          <cell r="B53" t="str">
            <v xml:space="preserve">  Inversiones tecnológicas</v>
          </cell>
          <cell r="C53">
            <v>1026.2921980037268</v>
          </cell>
          <cell r="F53">
            <v>155.8607373656686</v>
          </cell>
          <cell r="G53">
            <v>169.98387419876099</v>
          </cell>
          <cell r="H53">
            <v>475.60032543575392</v>
          </cell>
          <cell r="I53">
            <v>58.339591518749998</v>
          </cell>
          <cell r="J53">
            <v>64.309209966134759</v>
          </cell>
          <cell r="K53">
            <v>66.878415785577999</v>
          </cell>
          <cell r="L53">
            <v>0</v>
          </cell>
          <cell r="M53">
            <v>0</v>
          </cell>
          <cell r="N53">
            <v>10.35558660313411</v>
          </cell>
          <cell r="O53">
            <v>24.964457129946474</v>
          </cell>
        </row>
        <row r="54">
          <cell r="B54" t="str">
            <v xml:space="preserve">  Soporte y operación</v>
          </cell>
          <cell r="C54">
            <v>25253.211785476266</v>
          </cell>
          <cell r="D54">
            <v>6115.5988061899998</v>
          </cell>
          <cell r="E54">
            <v>3347.1541119399999</v>
          </cell>
          <cell r="F54">
            <v>2496.7007699343308</v>
          </cell>
          <cell r="G54">
            <v>3554.2092326112388</v>
          </cell>
          <cell r="H54">
            <v>1818.3573112942463</v>
          </cell>
          <cell r="I54">
            <v>1879.8109015912503</v>
          </cell>
          <cell r="J54">
            <v>1211.6547392438654</v>
          </cell>
          <cell r="K54">
            <v>1235.9968518144201</v>
          </cell>
          <cell r="L54">
            <v>1737.4739569999999</v>
          </cell>
          <cell r="M54">
            <v>0</v>
          </cell>
          <cell r="N54">
            <v>1281.2684878968657</v>
          </cell>
          <cell r="O54">
            <v>574.98661596005354</v>
          </cell>
        </row>
        <row r="55">
          <cell r="B55" t="str">
            <v>Seguros a deudores</v>
          </cell>
          <cell r="C55">
            <v>12500.000005800001</v>
          </cell>
          <cell r="D55">
            <v>3.5671909999999998</v>
          </cell>
          <cell r="E55">
            <v>2512.8484438</v>
          </cell>
          <cell r="F55">
            <v>2493.507478</v>
          </cell>
          <cell r="G55">
            <v>2423.3605499999999</v>
          </cell>
          <cell r="H55">
            <v>2587.3795110000001</v>
          </cell>
          <cell r="I55">
            <v>2479.336832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B56" t="str">
            <v>Otros Gastos</v>
          </cell>
          <cell r="C56">
            <v>4849.8673012750005</v>
          </cell>
          <cell r="D56">
            <v>700.38657368999998</v>
          </cell>
          <cell r="E56">
            <v>589.76387349499998</v>
          </cell>
          <cell r="F56">
            <v>954.46593486999996</v>
          </cell>
          <cell r="G56">
            <v>292.26627823999996</v>
          </cell>
          <cell r="H56">
            <v>593.42777516000001</v>
          </cell>
          <cell r="I56">
            <v>390.44433685000001</v>
          </cell>
          <cell r="J56">
            <v>327.84158510999998</v>
          </cell>
          <cell r="K56">
            <v>212.4267088</v>
          </cell>
          <cell r="L56">
            <v>259.90851752999998</v>
          </cell>
          <cell r="M56">
            <v>219.59952773000001</v>
          </cell>
          <cell r="N56">
            <v>127.16715772000001</v>
          </cell>
          <cell r="O56">
            <v>182.16903207999999</v>
          </cell>
        </row>
        <row r="57">
          <cell r="B57" t="str">
            <v xml:space="preserve">  Reintegro de Créditos Hipotecario</v>
          </cell>
          <cell r="C57">
            <v>4368.6384444100004</v>
          </cell>
          <cell r="D57">
            <v>580.09001986999999</v>
          </cell>
          <cell r="E57">
            <v>369.58591759000001</v>
          </cell>
          <cell r="F57">
            <v>946.13838161000001</v>
          </cell>
          <cell r="G57">
            <v>292.23685849999998</v>
          </cell>
          <cell r="H57">
            <v>528.94661027999996</v>
          </cell>
          <cell r="I57">
            <v>339.97784984999998</v>
          </cell>
          <cell r="J57">
            <v>318.13090528999999</v>
          </cell>
          <cell r="K57">
            <v>211.71526781</v>
          </cell>
          <cell r="L57">
            <v>252.88091607999999</v>
          </cell>
          <cell r="M57">
            <v>219.59952773000001</v>
          </cell>
          <cell r="N57">
            <v>127.16715772000001</v>
          </cell>
          <cell r="O57">
            <v>182.16903207999999</v>
          </cell>
        </row>
        <row r="58">
          <cell r="B58" t="str">
            <v xml:space="preserve">  Reintegro de Crédito Educativo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B59" t="str">
            <v xml:space="preserve">  Otros gastos - código 60 (boletín)</v>
          </cell>
          <cell r="C59">
            <v>481.22885686500001</v>
          </cell>
          <cell r="D59">
            <v>120.29655382</v>
          </cell>
          <cell r="E59">
            <v>220.177955905</v>
          </cell>
          <cell r="F59">
            <v>8.3275532600000002</v>
          </cell>
          <cell r="G59">
            <v>2.941974E-2</v>
          </cell>
          <cell r="H59">
            <v>64.481164879999994</v>
          </cell>
          <cell r="I59">
            <v>50.466487000000001</v>
          </cell>
          <cell r="J59">
            <v>9.7106798199999993</v>
          </cell>
          <cell r="K59">
            <v>0.71144099000000005</v>
          </cell>
          <cell r="L59">
            <v>7.0276014499999997</v>
          </cell>
          <cell r="M59">
            <v>0</v>
          </cell>
          <cell r="N59">
            <v>0</v>
          </cell>
          <cell r="O59">
            <v>0</v>
          </cell>
        </row>
        <row r="60">
          <cell r="B60" t="str">
            <v>F.   SALDO DISPONIBLE FINAL  ( A+D-E )</v>
          </cell>
          <cell r="C60">
            <v>1604055.126018086</v>
          </cell>
          <cell r="D60">
            <v>1603460.5992911998</v>
          </cell>
          <cell r="E60">
            <v>1926858.619502085</v>
          </cell>
          <cell r="F60">
            <v>1893119.2592923352</v>
          </cell>
          <cell r="G60">
            <v>1850351.5502112051</v>
          </cell>
          <cell r="H60">
            <v>1798387.2906221452</v>
          </cell>
          <cell r="I60">
            <v>1749126.4085493153</v>
          </cell>
          <cell r="J60">
            <v>1715064.0275270154</v>
          </cell>
          <cell r="K60">
            <v>1664159.4555338253</v>
          </cell>
          <cell r="L60">
            <v>1658656.9989581453</v>
          </cell>
          <cell r="M60">
            <v>1635501.7053812463</v>
          </cell>
          <cell r="N60">
            <v>1597921.7695496962</v>
          </cell>
          <cell r="O60">
            <v>1604055.1260180862</v>
          </cell>
        </row>
        <row r="61">
          <cell r="B61" t="str">
            <v>Fuente: División de Presupuesto</v>
          </cell>
        </row>
        <row r="86">
          <cell r="B86" t="str">
            <v>FLUJO DE CAJA CONSOLIDADO PARA AÑO 2010</v>
          </cell>
        </row>
        <row r="88">
          <cell r="B88" t="str">
            <v>FONDO NACIONAL DE AHORRO - FLUJO DE CAJA PROYECTADO PARA 2010</v>
          </cell>
        </row>
        <row r="89">
          <cell r="B89" t="str">
            <v>(Millones de Pesos)</v>
          </cell>
        </row>
        <row r="90">
          <cell r="C90" t="str">
            <v>TOTAL</v>
          </cell>
          <cell r="D90" t="str">
            <v xml:space="preserve">FLUJO  DE CAJA MENSUALIZADO </v>
          </cell>
        </row>
        <row r="91">
          <cell r="B91" t="str">
            <v>DETALLE</v>
          </cell>
          <cell r="C91" t="str">
            <v>AÑO</v>
          </cell>
          <cell r="D91" t="str">
            <v>ENERO</v>
          </cell>
          <cell r="E91" t="str">
            <v>FEBRERO</v>
          </cell>
          <cell r="F91" t="str">
            <v>MARZO</v>
          </cell>
          <cell r="G91" t="str">
            <v>ABRIL</v>
          </cell>
          <cell r="H91" t="str">
            <v>MAYO</v>
          </cell>
          <cell r="I91" t="str">
            <v>JUNIO</v>
          </cell>
          <cell r="J91" t="str">
            <v>JULIO</v>
          </cell>
          <cell r="K91" t="str">
            <v>AGOSTO</v>
          </cell>
          <cell r="L91" t="str">
            <v>SEPTIEM</v>
          </cell>
          <cell r="M91" t="str">
            <v>OCTUBRE</v>
          </cell>
          <cell r="N91" t="str">
            <v>NOVIEM</v>
          </cell>
          <cell r="O91" t="str">
            <v>DICIEMBRE</v>
          </cell>
        </row>
        <row r="93">
          <cell r="B93" t="str">
            <v>A.   SALDO DISPONIBLE INICIAL</v>
          </cell>
          <cell r="C93">
            <v>1577988.59752829</v>
          </cell>
          <cell r="D93">
            <v>1577988.59752829</v>
          </cell>
          <cell r="E93">
            <v>1603460.5992911998</v>
          </cell>
          <cell r="F93">
            <v>1926858.619502085</v>
          </cell>
          <cell r="G93">
            <v>1893119.2592923352</v>
          </cell>
          <cell r="H93">
            <v>1850351.5502112051</v>
          </cell>
          <cell r="I93">
            <v>1798387.2906221452</v>
          </cell>
          <cell r="J93">
            <v>1749126.4085493153</v>
          </cell>
          <cell r="K93">
            <v>1715064.0275270154</v>
          </cell>
          <cell r="L93">
            <v>1664159.4555338253</v>
          </cell>
          <cell r="M93">
            <v>1658656.9989581453</v>
          </cell>
          <cell r="N93">
            <v>1635501.7053812463</v>
          </cell>
          <cell r="O93">
            <v>1597921.7695496962</v>
          </cell>
          <cell r="P93">
            <v>93</v>
          </cell>
        </row>
        <row r="94">
          <cell r="P94">
            <v>94</v>
          </cell>
        </row>
        <row r="95">
          <cell r="B95" t="str">
            <v xml:space="preserve">B.   INGRESOS VIGENCIA </v>
          </cell>
          <cell r="C95">
            <v>1918546.3596628299</v>
          </cell>
          <cell r="D95">
            <v>133752.32481691998</v>
          </cell>
          <cell r="E95">
            <v>516938.76216308004</v>
          </cell>
          <cell r="F95">
            <v>140479.61369</v>
          </cell>
          <cell r="G95">
            <v>122950.16082010999</v>
          </cell>
          <cell r="H95">
            <v>120964.873045</v>
          </cell>
          <cell r="I95">
            <v>113369.28896227002</v>
          </cell>
          <cell r="J95">
            <v>119683.41460502001</v>
          </cell>
          <cell r="K95">
            <v>112490.95298592</v>
          </cell>
          <cell r="L95">
            <v>153215.55835554999</v>
          </cell>
          <cell r="M95">
            <v>113414.71080395998</v>
          </cell>
          <cell r="N95">
            <v>120797.76473270002</v>
          </cell>
          <cell r="O95">
            <v>150488.93468229999</v>
          </cell>
          <cell r="P95">
            <v>95</v>
          </cell>
        </row>
        <row r="96">
          <cell r="B96" t="str">
            <v>Cartera Hipotecaria</v>
          </cell>
          <cell r="C96">
            <v>571027.58352556988</v>
          </cell>
          <cell r="D96">
            <v>50416.616227120001</v>
          </cell>
          <cell r="E96">
            <v>103088.48290824</v>
          </cell>
          <cell r="F96">
            <v>53981.022954019994</v>
          </cell>
          <cell r="G96">
            <v>36125.402290999999</v>
          </cell>
          <cell r="H96">
            <v>39211.318952499998</v>
          </cell>
          <cell r="I96">
            <v>41997.24366919</v>
          </cell>
          <cell r="J96">
            <v>40872.706324119994</v>
          </cell>
          <cell r="K96">
            <v>39722.779510089997</v>
          </cell>
          <cell r="L96">
            <v>38830.242239269995</v>
          </cell>
          <cell r="M96">
            <v>39554.152547999998</v>
          </cell>
          <cell r="N96">
            <v>41553.326940999999</v>
          </cell>
          <cell r="O96">
            <v>45674.28896102</v>
          </cell>
          <cell r="P96">
            <v>96</v>
          </cell>
        </row>
        <row r="97">
          <cell r="B97" t="str">
            <v xml:space="preserve">  Recaudo Tesorería</v>
          </cell>
          <cell r="C97">
            <v>436024.37320856994</v>
          </cell>
          <cell r="D97">
            <v>31983.365260120001</v>
          </cell>
          <cell r="E97">
            <v>28923.202421239999</v>
          </cell>
          <cell r="F97">
            <v>36092.195351019996</v>
          </cell>
          <cell r="G97">
            <v>28958.905235999999</v>
          </cell>
          <cell r="H97">
            <v>34112.3333785</v>
          </cell>
          <cell r="I97">
            <v>38696.266012189997</v>
          </cell>
          <cell r="J97">
            <v>39105.534287119997</v>
          </cell>
          <cell r="K97">
            <v>38026.14512809</v>
          </cell>
          <cell r="L97">
            <v>36756.413436269999</v>
          </cell>
          <cell r="M97">
            <v>38482.358218000001</v>
          </cell>
          <cell r="N97">
            <v>40365.553413000001</v>
          </cell>
          <cell r="O97">
            <v>44522.101067019998</v>
          </cell>
          <cell r="P97">
            <v>97</v>
          </cell>
        </row>
        <row r="98">
          <cell r="B98" t="str">
            <v xml:space="preserve">  Abono de Cesantías</v>
          </cell>
          <cell r="C98">
            <v>135003.21031699999</v>
          </cell>
          <cell r="D98">
            <v>18433.250967</v>
          </cell>
          <cell r="E98">
            <v>74165.280486999996</v>
          </cell>
          <cell r="F98">
            <v>17888.827603000002</v>
          </cell>
          <cell r="G98">
            <v>7166.4970549999998</v>
          </cell>
          <cell r="H98">
            <v>5098.9855740000003</v>
          </cell>
          <cell r="I98">
            <v>3300.9776569999999</v>
          </cell>
          <cell r="J98">
            <v>1767.172037</v>
          </cell>
          <cell r="K98">
            <v>1696.634382</v>
          </cell>
          <cell r="L98">
            <v>2073.8288029999999</v>
          </cell>
          <cell r="M98">
            <v>1071.7943299999999</v>
          </cell>
          <cell r="N98">
            <v>1187.7735279999999</v>
          </cell>
          <cell r="O98">
            <v>1152.1878939999999</v>
          </cell>
          <cell r="P98">
            <v>98</v>
          </cell>
        </row>
        <row r="99">
          <cell r="B99" t="str">
            <v>Cartera Educativa</v>
          </cell>
          <cell r="C99">
            <v>3089.6804768699999</v>
          </cell>
          <cell r="D99">
            <v>226.500744</v>
          </cell>
          <cell r="E99">
            <v>221.29853800000001</v>
          </cell>
          <cell r="F99">
            <v>313.66460499999999</v>
          </cell>
          <cell r="G99">
            <v>232.375776</v>
          </cell>
          <cell r="H99">
            <v>225.79051200000001</v>
          </cell>
          <cell r="I99">
            <v>285.34501</v>
          </cell>
          <cell r="J99">
            <v>186.310869</v>
          </cell>
          <cell r="K99">
            <v>249.20094399999999</v>
          </cell>
          <cell r="L99">
            <v>267.86680787</v>
          </cell>
          <cell r="M99">
            <v>224.774731</v>
          </cell>
          <cell r="N99">
            <v>314.49477899999999</v>
          </cell>
          <cell r="O99">
            <v>342.05716100000001</v>
          </cell>
          <cell r="P99">
            <v>99</v>
          </cell>
        </row>
        <row r="100">
          <cell r="B100" t="str">
            <v>Aportes de Afiliados</v>
          </cell>
          <cell r="C100">
            <v>890088.98734992999</v>
          </cell>
          <cell r="D100">
            <v>45564.386921739999</v>
          </cell>
          <cell r="E100">
            <v>364344.87555746001</v>
          </cell>
          <cell r="F100">
            <v>55287.523494480003</v>
          </cell>
          <cell r="G100">
            <v>43203.474271999999</v>
          </cell>
          <cell r="H100">
            <v>43982.36877185</v>
          </cell>
          <cell r="I100">
            <v>41806.790894110003</v>
          </cell>
          <cell r="J100">
            <v>47691.913125550003</v>
          </cell>
          <cell r="K100">
            <v>44647.205825620003</v>
          </cell>
          <cell r="L100">
            <v>45241.454756979998</v>
          </cell>
          <cell r="M100">
            <v>42875.338284589998</v>
          </cell>
          <cell r="N100">
            <v>38916.335980000003</v>
          </cell>
          <cell r="O100">
            <v>76527.319465549997</v>
          </cell>
          <cell r="P100">
            <v>100</v>
          </cell>
        </row>
        <row r="101">
          <cell r="B101" t="str">
            <v>Ahorro Voluntario</v>
          </cell>
          <cell r="C101">
            <v>277674.26136453997</v>
          </cell>
          <cell r="D101">
            <v>21426.3579909</v>
          </cell>
          <cell r="E101">
            <v>21272.760974270001</v>
          </cell>
          <cell r="F101">
            <v>25346.71816425</v>
          </cell>
          <cell r="G101">
            <v>22135.919716</v>
          </cell>
          <cell r="H101">
            <v>23631.709890999999</v>
          </cell>
          <cell r="I101">
            <v>23133.693147999998</v>
          </cell>
          <cell r="J101">
            <v>23190.427170250001</v>
          </cell>
          <cell r="K101">
            <v>23759.674022160001</v>
          </cell>
          <cell r="L101">
            <v>23801.296565000001</v>
          </cell>
          <cell r="M101">
            <v>22588.009075710001</v>
          </cell>
          <cell r="N101">
            <v>23872.000787000001</v>
          </cell>
          <cell r="O101">
            <v>23515.693859999999</v>
          </cell>
          <cell r="P101">
            <v>101</v>
          </cell>
        </row>
        <row r="102">
          <cell r="B102" t="str">
            <v>Rendimientos Financieros</v>
          </cell>
          <cell r="C102">
            <v>127243.49228587</v>
          </cell>
          <cell r="D102">
            <v>8759.5373369299996</v>
          </cell>
          <cell r="E102">
            <v>25256.00842975</v>
          </cell>
          <cell r="F102">
            <v>2045.8875197299999</v>
          </cell>
          <cell r="G102">
            <v>17027.494509</v>
          </cell>
          <cell r="H102">
            <v>10132.963571</v>
          </cell>
          <cell r="I102">
            <v>2767.8786930000001</v>
          </cell>
          <cell r="J102">
            <v>3014.19647407</v>
          </cell>
          <cell r="K102">
            <v>305.49527690000002</v>
          </cell>
          <cell r="L102">
            <v>40864.042741999998</v>
          </cell>
          <cell r="M102">
            <v>4193.4521014299999</v>
          </cell>
          <cell r="N102">
            <v>12175.560442</v>
          </cell>
          <cell r="O102">
            <v>700.97519006000005</v>
          </cell>
          <cell r="P102">
            <v>102</v>
          </cell>
        </row>
        <row r="103">
          <cell r="B103" t="str">
            <v>Comisión Recaudo Seguros a Terceros</v>
          </cell>
          <cell r="C103">
            <v>2956.8912716</v>
          </cell>
          <cell r="D103">
            <v>451.64403800000002</v>
          </cell>
          <cell r="E103">
            <v>275.16585199999997</v>
          </cell>
          <cell r="F103">
            <v>270.03913599999998</v>
          </cell>
          <cell r="G103">
            <v>273.12635799999998</v>
          </cell>
          <cell r="H103">
            <v>0</v>
          </cell>
          <cell r="I103">
            <v>91.419250000000005</v>
          </cell>
          <cell r="J103">
            <v>537.75064399999997</v>
          </cell>
          <cell r="K103">
            <v>81.572819999999993</v>
          </cell>
          <cell r="L103">
            <v>506.34258699999998</v>
          </cell>
          <cell r="M103">
            <v>82.150439779999999</v>
          </cell>
          <cell r="N103">
            <v>83.654495999999995</v>
          </cell>
          <cell r="O103">
            <v>304.02565082000001</v>
          </cell>
          <cell r="P103">
            <v>103</v>
          </cell>
        </row>
        <row r="104">
          <cell r="B104" t="str">
            <v>Otros Ingresos</v>
          </cell>
          <cell r="C104">
            <v>46465.46338845</v>
          </cell>
          <cell r="D104">
            <v>6907.28155823</v>
          </cell>
          <cell r="E104">
            <v>2480.1699033600003</v>
          </cell>
          <cell r="F104">
            <v>3234.7578165199998</v>
          </cell>
          <cell r="G104">
            <v>3952.3678981100002</v>
          </cell>
          <cell r="H104">
            <v>3780.7213466500002</v>
          </cell>
          <cell r="I104">
            <v>3286.9182979700004</v>
          </cell>
          <cell r="J104">
            <v>4190.1099980299996</v>
          </cell>
          <cell r="K104">
            <v>3725.0245871500001</v>
          </cell>
          <cell r="L104">
            <v>3704.3126574299999</v>
          </cell>
          <cell r="M104">
            <v>3896.8336234500002</v>
          </cell>
          <cell r="N104">
            <v>3882.3913076999997</v>
          </cell>
          <cell r="O104">
            <v>3424.57439385</v>
          </cell>
          <cell r="P104">
            <v>104</v>
          </cell>
        </row>
        <row r="105">
          <cell r="B105" t="str">
            <v xml:space="preserve">  Reintegro de Crédito Educativo</v>
          </cell>
          <cell r="C105">
            <v>262.70274700000004</v>
          </cell>
          <cell r="D105">
            <v>85.460637000000006</v>
          </cell>
          <cell r="E105">
            <v>6.570805</v>
          </cell>
          <cell r="F105">
            <v>9.1312080000000009</v>
          </cell>
          <cell r="G105">
            <v>23.838922</v>
          </cell>
          <cell r="H105">
            <v>1.2</v>
          </cell>
          <cell r="I105">
            <v>16.415444000000001</v>
          </cell>
          <cell r="J105">
            <v>23.352132999999998</v>
          </cell>
          <cell r="K105">
            <v>31.494845999999999</v>
          </cell>
          <cell r="L105">
            <v>6.9240000000000004</v>
          </cell>
          <cell r="M105">
            <v>4.5677589999999997</v>
          </cell>
          <cell r="N105">
            <v>4.11775</v>
          </cell>
          <cell r="O105">
            <v>49.629243000000002</v>
          </cell>
          <cell r="P105">
            <v>105</v>
          </cell>
        </row>
        <row r="106">
          <cell r="B106" t="str">
            <v xml:space="preserve">  Reintegros Cartera Hipotecaria</v>
          </cell>
          <cell r="C106">
            <v>13246.539162670002</v>
          </cell>
          <cell r="D106">
            <v>1740.0533165100001</v>
          </cell>
          <cell r="E106">
            <v>356.35816776000001</v>
          </cell>
          <cell r="F106">
            <v>1099.0142112599999</v>
          </cell>
          <cell r="G106">
            <v>680.85801600000002</v>
          </cell>
          <cell r="H106">
            <v>1063.8183120000001</v>
          </cell>
          <cell r="I106">
            <v>775.37307380000004</v>
          </cell>
          <cell r="J106">
            <v>731.95307517000003</v>
          </cell>
          <cell r="K106">
            <v>1030.6367251500001</v>
          </cell>
          <cell r="L106">
            <v>1369.26868027</v>
          </cell>
          <cell r="M106">
            <v>1538.2969880000001</v>
          </cell>
          <cell r="N106">
            <v>1271.0246503799999</v>
          </cell>
          <cell r="O106">
            <v>1589.8839463700001</v>
          </cell>
          <cell r="P106">
            <v>106</v>
          </cell>
        </row>
        <row r="107">
          <cell r="B107" t="str">
            <v xml:space="preserve">  Reintegros Aportes de Cesantías</v>
          </cell>
          <cell r="C107">
            <v>26441.153711850002</v>
          </cell>
          <cell r="D107">
            <v>3889.9431199999999</v>
          </cell>
          <cell r="E107">
            <v>1633.892873</v>
          </cell>
          <cell r="F107">
            <v>2026.4407650000001</v>
          </cell>
          <cell r="G107">
            <v>2220.9730306699998</v>
          </cell>
          <cell r="H107">
            <v>2350.3579619100001</v>
          </cell>
          <cell r="I107">
            <v>2325.1734866100001</v>
          </cell>
          <cell r="J107">
            <v>2180.19459241</v>
          </cell>
          <cell r="K107">
            <v>2460.7113377800001</v>
          </cell>
          <cell r="L107">
            <v>1919.38959535</v>
          </cell>
          <cell r="M107">
            <v>1988.3371734699999</v>
          </cell>
          <cell r="N107">
            <v>1912.20021565</v>
          </cell>
          <cell r="O107">
            <v>1533.5395599999999</v>
          </cell>
          <cell r="P107">
            <v>107</v>
          </cell>
        </row>
        <row r="108">
          <cell r="B108" t="str">
            <v xml:space="preserve">  Otros Ingresos - código 19 </v>
          </cell>
          <cell r="C108">
            <v>6515.0677669300003</v>
          </cell>
          <cell r="D108">
            <v>1191.8244847200001</v>
          </cell>
          <cell r="E108">
            <v>483.3480576</v>
          </cell>
          <cell r="F108">
            <v>100.17163226</v>
          </cell>
          <cell r="G108">
            <v>1026.6979294400001</v>
          </cell>
          <cell r="H108">
            <v>365.34507273999998</v>
          </cell>
          <cell r="I108">
            <v>169.95629356000001</v>
          </cell>
          <cell r="J108">
            <v>1254.61019745</v>
          </cell>
          <cell r="K108">
            <v>202.18167822000001</v>
          </cell>
          <cell r="L108">
            <v>408.73038180999998</v>
          </cell>
          <cell r="M108">
            <v>365.63170298</v>
          </cell>
          <cell r="N108">
            <v>695.04869167000004</v>
          </cell>
          <cell r="O108">
            <v>251.52164447999999</v>
          </cell>
          <cell r="P108">
            <v>108</v>
          </cell>
        </row>
        <row r="109">
          <cell r="P109">
            <v>109</v>
          </cell>
        </row>
        <row r="110">
          <cell r="B110" t="str">
            <v xml:space="preserve">C.   EGRESOS </v>
          </cell>
          <cell r="C110">
            <v>1892479.8311730339</v>
          </cell>
          <cell r="D110">
            <v>108280.32305400999</v>
          </cell>
          <cell r="E110">
            <v>193540.74195219501</v>
          </cell>
          <cell r="F110">
            <v>174218.97389975001</v>
          </cell>
          <cell r="G110">
            <v>165717.86990124002</v>
          </cell>
          <cell r="H110">
            <v>172929.13263405999</v>
          </cell>
          <cell r="I110">
            <v>162630.17103510001</v>
          </cell>
          <cell r="J110">
            <v>153745.79562731998</v>
          </cell>
          <cell r="K110">
            <v>163395.52497910999</v>
          </cell>
          <cell r="L110">
            <v>158718.01493123002</v>
          </cell>
          <cell r="M110">
            <v>136570.00438085903</v>
          </cell>
          <cell r="N110">
            <v>158377.70056425</v>
          </cell>
          <cell r="O110">
            <v>144355.57821390999</v>
          </cell>
          <cell r="P110">
            <v>110</v>
          </cell>
        </row>
        <row r="111">
          <cell r="B111" t="str">
            <v>Gastos Operacionales y no Operacionales</v>
          </cell>
          <cell r="C111">
            <v>142764.36874067</v>
          </cell>
          <cell r="D111">
            <v>9560.0733230600017</v>
          </cell>
          <cell r="E111">
            <v>9067.7370247399995</v>
          </cell>
          <cell r="F111">
            <v>12597.316262789998</v>
          </cell>
          <cell r="G111">
            <v>9386.5328328800006</v>
          </cell>
          <cell r="H111">
            <v>14998.8281221</v>
          </cell>
          <cell r="I111">
            <v>13515.52588064</v>
          </cell>
          <cell r="J111">
            <v>11629.49746948</v>
          </cell>
          <cell r="K111">
            <v>12318.294655200001</v>
          </cell>
          <cell r="L111">
            <v>11564.148689020001</v>
          </cell>
          <cell r="M111">
            <v>6903.3743790899998</v>
          </cell>
          <cell r="N111">
            <v>11905.56832362</v>
          </cell>
          <cell r="O111">
            <v>19317.47177805</v>
          </cell>
          <cell r="P111">
            <v>111</v>
          </cell>
        </row>
        <row r="112">
          <cell r="B112" t="str">
            <v xml:space="preserve">Cesantías </v>
          </cell>
          <cell r="C112">
            <v>723852.73373099999</v>
          </cell>
          <cell r="D112">
            <v>45560.085574999997</v>
          </cell>
          <cell r="E112">
            <v>110279.53528299999</v>
          </cell>
          <cell r="F112">
            <v>83398.407240999994</v>
          </cell>
          <cell r="G112">
            <v>74034.122293000008</v>
          </cell>
          <cell r="H112">
            <v>68913.965775999997</v>
          </cell>
          <cell r="I112">
            <v>58255.727406999998</v>
          </cell>
          <cell r="J112">
            <v>52541.249653000006</v>
          </cell>
          <cell r="K112">
            <v>58083.442662999994</v>
          </cell>
          <cell r="L112">
            <v>49269.907556999999</v>
          </cell>
          <cell r="M112">
            <v>39924.171631999998</v>
          </cell>
          <cell r="N112">
            <v>41842.073126000003</v>
          </cell>
          <cell r="O112">
            <v>41750.045525000001</v>
          </cell>
          <cell r="P112">
            <v>112</v>
          </cell>
        </row>
        <row r="113">
          <cell r="B113" t="str">
            <v xml:space="preserve"> Parciales</v>
          </cell>
          <cell r="C113">
            <v>504284.93072299997</v>
          </cell>
          <cell r="D113">
            <v>33155.099957999999</v>
          </cell>
          <cell r="E113">
            <v>95896.966306999995</v>
          </cell>
          <cell r="F113">
            <v>62389.660565999999</v>
          </cell>
          <cell r="G113">
            <v>53195.493089000003</v>
          </cell>
          <cell r="H113">
            <v>48312.062320999998</v>
          </cell>
          <cell r="I113">
            <v>39931.960179000002</v>
          </cell>
          <cell r="J113">
            <v>34218.138313000003</v>
          </cell>
          <cell r="K113">
            <v>36279.276943999997</v>
          </cell>
          <cell r="L113">
            <v>30209.107563000001</v>
          </cell>
          <cell r="M113">
            <v>23197.388289999999</v>
          </cell>
          <cell r="N113">
            <v>22843.004214000001</v>
          </cell>
          <cell r="O113">
            <v>24656.772979000001</v>
          </cell>
          <cell r="P113">
            <v>113</v>
          </cell>
        </row>
        <row r="114">
          <cell r="B114" t="str">
            <v xml:space="preserve"> Definitivas</v>
          </cell>
          <cell r="C114">
            <v>219567.80300799999</v>
          </cell>
          <cell r="D114">
            <v>12404.985617</v>
          </cell>
          <cell r="E114">
            <v>14382.568976</v>
          </cell>
          <cell r="F114">
            <v>21008.746674999999</v>
          </cell>
          <cell r="G114">
            <v>20838.629204000001</v>
          </cell>
          <cell r="H114">
            <v>20601.903455</v>
          </cell>
          <cell r="I114">
            <v>18323.767228000001</v>
          </cell>
          <cell r="J114">
            <v>18323.111339999999</v>
          </cell>
          <cell r="K114">
            <v>21804.165719000001</v>
          </cell>
          <cell r="L114">
            <v>19060.799994000001</v>
          </cell>
          <cell r="M114">
            <v>16726.783341999999</v>
          </cell>
          <cell r="N114">
            <v>18999.068911999999</v>
          </cell>
          <cell r="O114">
            <v>17093.272546</v>
          </cell>
          <cell r="P114">
            <v>114</v>
          </cell>
        </row>
        <row r="115">
          <cell r="B115" t="str">
            <v>Ahorro Voluntario</v>
          </cell>
          <cell r="C115">
            <v>194491.86732123996</v>
          </cell>
          <cell r="D115">
            <v>11934.316612000001</v>
          </cell>
          <cell r="E115">
            <v>13493.280188999999</v>
          </cell>
          <cell r="F115">
            <v>13520.143817149999</v>
          </cell>
          <cell r="G115">
            <v>14843.650707500001</v>
          </cell>
          <cell r="H115">
            <v>17329.057083799999</v>
          </cell>
          <cell r="I115">
            <v>15799.56640715</v>
          </cell>
          <cell r="J115">
            <v>18533.669560999999</v>
          </cell>
          <cell r="K115">
            <v>21908.65586237</v>
          </cell>
          <cell r="L115">
            <v>19302.417237000001</v>
          </cell>
          <cell r="M115">
            <v>16140.176318530001</v>
          </cell>
          <cell r="N115">
            <v>16665.685009000001</v>
          </cell>
          <cell r="O115">
            <v>15021.248516739999</v>
          </cell>
          <cell r="P115">
            <v>115</v>
          </cell>
        </row>
        <row r="116">
          <cell r="B116" t="str">
            <v xml:space="preserve">Crédito </v>
          </cell>
          <cell r="C116">
            <v>728877.42813955899</v>
          </cell>
          <cell r="D116">
            <v>33832.514692559998</v>
          </cell>
          <cell r="E116">
            <v>52341.492120169998</v>
          </cell>
          <cell r="F116">
            <v>57408.580366699993</v>
          </cell>
          <cell r="G116">
            <v>53680.411086070002</v>
          </cell>
          <cell r="H116">
            <v>61681.879590339995</v>
          </cell>
          <cell r="I116">
            <v>68464.677076509994</v>
          </cell>
          <cell r="J116">
            <v>62641.489326909992</v>
          </cell>
          <cell r="K116">
            <v>63621.92028387</v>
          </cell>
          <cell r="L116">
            <v>72874.665778459996</v>
          </cell>
          <cell r="M116">
            <v>68740.046584319003</v>
          </cell>
          <cell r="N116">
            <v>73479.847207030005</v>
          </cell>
          <cell r="O116">
            <v>60109.904026620003</v>
          </cell>
          <cell r="P116">
            <v>116</v>
          </cell>
        </row>
        <row r="117">
          <cell r="B117" t="str">
            <v xml:space="preserve">  Hipotecario</v>
          </cell>
          <cell r="C117">
            <v>723153.38353189896</v>
          </cell>
          <cell r="D117">
            <v>33265.250945259999</v>
          </cell>
          <cell r="E117">
            <v>51922.267142559998</v>
          </cell>
          <cell r="F117">
            <v>57155.911937839999</v>
          </cell>
          <cell r="G117">
            <v>53499.380614170004</v>
          </cell>
          <cell r="H117">
            <v>61399.180137999996</v>
          </cell>
          <cell r="I117">
            <v>67758.288783559998</v>
          </cell>
          <cell r="J117">
            <v>61724.172471829996</v>
          </cell>
          <cell r="K117">
            <v>63266.668328369997</v>
          </cell>
          <cell r="L117">
            <v>72520.427669990007</v>
          </cell>
          <cell r="M117">
            <v>68641.434821978997</v>
          </cell>
          <cell r="N117">
            <v>73115.881470470005</v>
          </cell>
          <cell r="O117">
            <v>58884.519207869998</v>
          </cell>
          <cell r="P117">
            <v>117</v>
          </cell>
        </row>
        <row r="118">
          <cell r="B118" t="str">
            <v xml:space="preserve">  Educativo</v>
          </cell>
          <cell r="C118">
            <v>4006.9048160000002</v>
          </cell>
          <cell r="D118">
            <v>536.12178799999992</v>
          </cell>
          <cell r="E118">
            <v>269.30179800000002</v>
          </cell>
          <cell r="F118">
            <v>117.700256</v>
          </cell>
          <cell r="G118">
            <v>54.089039999999997</v>
          </cell>
          <cell r="H118">
            <v>109.016266</v>
          </cell>
          <cell r="I118">
            <v>622.14420600000005</v>
          </cell>
          <cell r="J118">
            <v>729.62190399999997</v>
          </cell>
          <cell r="K118">
            <v>246.50250299999999</v>
          </cell>
          <cell r="L118">
            <v>103.562161</v>
          </cell>
          <cell r="M118">
            <v>62.320701</v>
          </cell>
          <cell r="N118">
            <v>129.92846</v>
          </cell>
          <cell r="O118">
            <v>1026.5957330000001</v>
          </cell>
          <cell r="P118">
            <v>118</v>
          </cell>
        </row>
        <row r="119">
          <cell r="B119" t="str">
            <v xml:space="preserve">  Legalización de Créditos</v>
          </cell>
          <cell r="C119">
            <v>1717.1397916599999</v>
          </cell>
          <cell r="D119">
            <v>31.1419593</v>
          </cell>
          <cell r="E119">
            <v>149.92317961000001</v>
          </cell>
          <cell r="F119">
            <v>134.96817286000001</v>
          </cell>
          <cell r="G119">
            <v>126.9414319</v>
          </cell>
          <cell r="H119">
            <v>173.68318633999999</v>
          </cell>
          <cell r="I119">
            <v>84.244086949999996</v>
          </cell>
          <cell r="J119">
            <v>187.69495108000001</v>
          </cell>
          <cell r="K119">
            <v>108.7494525</v>
          </cell>
          <cell r="L119">
            <v>250.67594747000001</v>
          </cell>
          <cell r="M119">
            <v>36.291061339999999</v>
          </cell>
          <cell r="N119">
            <v>234.03727656000001</v>
          </cell>
          <cell r="O119">
            <v>198.78908575</v>
          </cell>
          <cell r="P119">
            <v>119</v>
          </cell>
        </row>
        <row r="120">
          <cell r="B120" t="str">
            <v>Construcciones y Mejoras</v>
          </cell>
          <cell r="C120">
            <v>2988.7928863999996</v>
          </cell>
          <cell r="D120">
            <v>382.82107208000002</v>
          </cell>
          <cell r="E120">
            <v>680.28938628999992</v>
          </cell>
          <cell r="F120">
            <v>326.52018960999999</v>
          </cell>
          <cell r="G120">
            <v>0</v>
          </cell>
          <cell r="H120">
            <v>0</v>
          </cell>
          <cell r="I120">
            <v>43.194267320000002</v>
          </cell>
          <cell r="J120">
            <v>0</v>
          </cell>
          <cell r="K120">
            <v>123.12927154</v>
          </cell>
          <cell r="L120">
            <v>1216.2573130299998</v>
          </cell>
          <cell r="M120">
            <v>30.452617180000001</v>
          </cell>
          <cell r="N120">
            <v>143.51900626</v>
          </cell>
          <cell r="O120">
            <v>42.609763090000001</v>
          </cell>
          <cell r="P120">
            <v>120</v>
          </cell>
        </row>
        <row r="121">
          <cell r="B121" t="str">
            <v xml:space="preserve">  Construcción edificio sede</v>
          </cell>
          <cell r="C121">
            <v>1800.0283168898886</v>
          </cell>
          <cell r="D121">
            <v>0</v>
          </cell>
          <cell r="E121">
            <v>678.63290628999994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28.975546395367999</v>
          </cell>
          <cell r="L121">
            <v>1092.4198642045208</v>
          </cell>
          <cell r="M121">
            <v>0</v>
          </cell>
          <cell r="N121">
            <v>0</v>
          </cell>
          <cell r="O121">
            <v>0</v>
          </cell>
          <cell r="P121">
            <v>121</v>
          </cell>
        </row>
        <row r="122">
          <cell r="B122" t="str">
            <v xml:space="preserve">  Adecuaciones y mejoras</v>
          </cell>
          <cell r="C122">
            <v>1188.764569510111</v>
          </cell>
          <cell r="D122">
            <v>382.82107208000002</v>
          </cell>
          <cell r="E122">
            <v>1.65648</v>
          </cell>
          <cell r="F122">
            <v>326.52018960999999</v>
          </cell>
          <cell r="G122">
            <v>0</v>
          </cell>
          <cell r="H122">
            <v>0</v>
          </cell>
          <cell r="I122">
            <v>43.194267320000002</v>
          </cell>
          <cell r="J122">
            <v>0</v>
          </cell>
          <cell r="K122">
            <v>94.153725144632006</v>
          </cell>
          <cell r="L122">
            <v>123.8374488254791</v>
          </cell>
          <cell r="M122">
            <v>30.452617180000001</v>
          </cell>
          <cell r="N122">
            <v>143.51900626</v>
          </cell>
          <cell r="O122">
            <v>42.609763090000001</v>
          </cell>
          <cell r="P122">
            <v>122</v>
          </cell>
        </row>
        <row r="123">
          <cell r="B123" t="str">
            <v>Proyectos de Tecnología</v>
          </cell>
          <cell r="C123">
            <v>59189.46688616999</v>
          </cell>
          <cell r="D123">
            <v>6173.1280979899993</v>
          </cell>
          <cell r="E123">
            <v>4281.9833055700001</v>
          </cell>
          <cell r="F123">
            <v>3039.5461187999995</v>
          </cell>
          <cell r="G123">
            <v>10528.26957384</v>
          </cell>
          <cell r="H123">
            <v>6286.2343087899999</v>
          </cell>
          <cell r="I123">
            <v>3213.5295939399998</v>
          </cell>
          <cell r="J123">
            <v>4801.1763142299997</v>
          </cell>
          <cell r="K123">
            <v>3936.7741696099952</v>
          </cell>
          <cell r="L123">
            <v>3289.69620102</v>
          </cell>
          <cell r="M123">
            <v>418.246488</v>
          </cell>
          <cell r="N123">
            <v>10139.52816428</v>
          </cell>
          <cell r="O123">
            <v>3081.3545500999999</v>
          </cell>
          <cell r="P123">
            <v>123</v>
          </cell>
        </row>
        <row r="124">
          <cell r="B124" t="str">
            <v xml:space="preserve">  Inversiones tecnológicas</v>
          </cell>
          <cell r="C124">
            <v>13211.094473994905</v>
          </cell>
          <cell r="D124">
            <v>57.529291800000003</v>
          </cell>
          <cell r="E124">
            <v>0</v>
          </cell>
          <cell r="F124">
            <v>155.8607373656686</v>
          </cell>
          <cell r="G124">
            <v>4462.8594743769663</v>
          </cell>
          <cell r="H124">
            <v>475.60032543575392</v>
          </cell>
          <cell r="I124">
            <v>58.339591518749998</v>
          </cell>
          <cell r="J124">
            <v>64.309209966134759</v>
          </cell>
          <cell r="K124">
            <v>338.89955996272499</v>
          </cell>
          <cell r="L124">
            <v>0</v>
          </cell>
          <cell r="M124">
            <v>108.50800406422961</v>
          </cell>
          <cell r="N124">
            <v>6378.5922881645347</v>
          </cell>
          <cell r="O124">
            <v>1110.5959913401414</v>
          </cell>
          <cell r="P124">
            <v>124</v>
          </cell>
        </row>
        <row r="125">
          <cell r="B125" t="str">
            <v xml:space="preserve">  Soporte y operación</v>
          </cell>
          <cell r="C125">
            <v>45978.372412175086</v>
          </cell>
          <cell r="D125">
            <v>6115.5988061899998</v>
          </cell>
          <cell r="E125">
            <v>4281.9833055700001</v>
          </cell>
          <cell r="F125">
            <v>2883.6853814343308</v>
          </cell>
          <cell r="G125">
            <v>6065.4100994630335</v>
          </cell>
          <cell r="H125">
            <v>5810.6339833542461</v>
          </cell>
          <cell r="I125">
            <v>3155.19000242125</v>
          </cell>
          <cell r="J125">
            <v>4736.8671042638653</v>
          </cell>
          <cell r="K125">
            <v>3597.8746096472701</v>
          </cell>
          <cell r="L125">
            <v>3289.69620102</v>
          </cell>
          <cell r="M125">
            <v>309.73848393577038</v>
          </cell>
          <cell r="N125">
            <v>3760.9358761154645</v>
          </cell>
          <cell r="O125">
            <v>1970.7585587598587</v>
          </cell>
          <cell r="P125">
            <v>125</v>
          </cell>
        </row>
        <row r="126">
          <cell r="B126" t="str">
            <v>Seguros a deudores</v>
          </cell>
          <cell r="C126">
            <v>25951.965242800001</v>
          </cell>
          <cell r="D126">
            <v>3.5671909999999998</v>
          </cell>
          <cell r="E126">
            <v>2512.8484438</v>
          </cell>
          <cell r="F126">
            <v>2493.507478</v>
          </cell>
          <cell r="G126">
            <v>2423.3605499999999</v>
          </cell>
          <cell r="H126">
            <v>2587.3795110000001</v>
          </cell>
          <cell r="I126">
            <v>2479.336832</v>
          </cell>
          <cell r="J126">
            <v>2642.0717789999999</v>
          </cell>
          <cell r="K126">
            <v>2637.0491059999999</v>
          </cell>
          <cell r="L126">
            <v>0</v>
          </cell>
          <cell r="M126">
            <v>2731.6636239999998</v>
          </cell>
          <cell r="N126">
            <v>2719.4912319999999</v>
          </cell>
          <cell r="O126">
            <v>2721.689496</v>
          </cell>
          <cell r="P126">
            <v>126</v>
          </cell>
        </row>
        <row r="127">
          <cell r="B127" t="str">
            <v>Otros Gastos</v>
          </cell>
          <cell r="C127">
            <v>14363.208225194998</v>
          </cell>
          <cell r="D127">
            <v>833.81649031999996</v>
          </cell>
          <cell r="E127">
            <v>883.57619962500007</v>
          </cell>
          <cell r="F127">
            <v>1434.9524257</v>
          </cell>
          <cell r="G127">
            <v>821.52285795</v>
          </cell>
          <cell r="H127">
            <v>1131.78824203</v>
          </cell>
          <cell r="I127">
            <v>858.61357053999996</v>
          </cell>
          <cell r="J127">
            <v>956.64152369999999</v>
          </cell>
          <cell r="K127">
            <v>766.25896751999994</v>
          </cell>
          <cell r="L127">
            <v>1200.9221557000001</v>
          </cell>
          <cell r="M127">
            <v>1681.87273774</v>
          </cell>
          <cell r="N127">
            <v>1481.9884960599998</v>
          </cell>
          <cell r="O127">
            <v>2311.25455831</v>
          </cell>
          <cell r="P127">
            <v>127</v>
          </cell>
        </row>
        <row r="128">
          <cell r="B128" t="str">
            <v xml:space="preserve">  Reintegro de Créditos Hipotecario </v>
          </cell>
          <cell r="C128">
            <v>11689.354465169998</v>
          </cell>
          <cell r="D128">
            <v>713.51993649999997</v>
          </cell>
          <cell r="E128">
            <v>438.27848295000001</v>
          </cell>
          <cell r="F128">
            <v>1313.51393287</v>
          </cell>
          <cell r="G128">
            <v>424.58840130999999</v>
          </cell>
          <cell r="H128">
            <v>841.87017100000003</v>
          </cell>
          <cell r="I128">
            <v>745.35938799999997</v>
          </cell>
          <cell r="J128">
            <v>867.94396546999997</v>
          </cell>
          <cell r="K128">
            <v>681.65086274999999</v>
          </cell>
          <cell r="L128">
            <v>1146.13579314</v>
          </cell>
          <cell r="M128">
            <v>1392.5635976000001</v>
          </cell>
          <cell r="N128">
            <v>1161.6911666199999</v>
          </cell>
          <cell r="O128">
            <v>1962.23876696</v>
          </cell>
          <cell r="P128">
            <v>128</v>
          </cell>
        </row>
        <row r="129">
          <cell r="B129" t="str">
            <v xml:space="preserve">  Reintegro de Crédito Educativo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129</v>
          </cell>
        </row>
        <row r="130">
          <cell r="B130" t="str">
            <v xml:space="preserve">  Otros gastos - código 60 </v>
          </cell>
          <cell r="C130">
            <v>2673.8537600250002</v>
          </cell>
          <cell r="D130">
            <v>120.29655382</v>
          </cell>
          <cell r="E130">
            <v>445.297716675</v>
          </cell>
          <cell r="F130">
            <v>121.43849283</v>
          </cell>
          <cell r="G130">
            <v>396.93445664000001</v>
          </cell>
          <cell r="H130">
            <v>289.91807102999996</v>
          </cell>
          <cell r="I130">
            <v>113.25418254</v>
          </cell>
          <cell r="J130">
            <v>88.697558229999999</v>
          </cell>
          <cell r="K130">
            <v>84.608104769999997</v>
          </cell>
          <cell r="L130">
            <v>54.786362560000001</v>
          </cell>
          <cell r="M130">
            <v>289.30914014000001</v>
          </cell>
          <cell r="N130">
            <v>320.29732944</v>
          </cell>
          <cell r="O130">
            <v>349.01579134999997</v>
          </cell>
          <cell r="P130">
            <v>130</v>
          </cell>
        </row>
        <row r="131">
          <cell r="B131" t="str">
            <v>F.   SALDO DISPONIBLE FINAL  ( A+B-C )</v>
          </cell>
          <cell r="C131">
            <v>1604055.126018086</v>
          </cell>
          <cell r="D131">
            <v>1603460.5992911998</v>
          </cell>
          <cell r="E131">
            <v>1926858.619502085</v>
          </cell>
          <cell r="F131">
            <v>1893119.259292335</v>
          </cell>
          <cell r="G131">
            <v>1850351.5502112051</v>
          </cell>
          <cell r="H131">
            <v>1798387.2906221452</v>
          </cell>
          <cell r="I131">
            <v>1749126.4085493151</v>
          </cell>
          <cell r="J131">
            <v>1715064.0275270154</v>
          </cell>
          <cell r="K131">
            <v>1664159.4555338253</v>
          </cell>
          <cell r="L131">
            <v>1658656.9989581453</v>
          </cell>
          <cell r="M131">
            <v>1635501.7053812463</v>
          </cell>
          <cell r="N131">
            <v>1597921.7695496962</v>
          </cell>
          <cell r="O131">
            <v>1604055.1260180864</v>
          </cell>
          <cell r="P131">
            <v>131</v>
          </cell>
        </row>
      </sheetData>
      <sheetData sheetId="12"/>
      <sheetData sheetId="13">
        <row r="1">
          <cell r="B1">
            <v>40179</v>
          </cell>
          <cell r="C1">
            <v>40210</v>
          </cell>
          <cell r="D1">
            <v>40238</v>
          </cell>
          <cell r="E1">
            <v>40269</v>
          </cell>
          <cell r="F1">
            <v>40299</v>
          </cell>
          <cell r="G1">
            <v>40330</v>
          </cell>
          <cell r="H1">
            <v>40360</v>
          </cell>
          <cell r="I1">
            <v>40391</v>
          </cell>
          <cell r="J1">
            <v>40422</v>
          </cell>
          <cell r="K1">
            <v>40452</v>
          </cell>
          <cell r="L1">
            <v>40483</v>
          </cell>
          <cell r="M1">
            <v>40513</v>
          </cell>
          <cell r="N1">
            <v>40544</v>
          </cell>
          <cell r="O1">
            <v>40575</v>
          </cell>
          <cell r="P1">
            <v>40603</v>
          </cell>
          <cell r="Q1">
            <v>40634</v>
          </cell>
          <cell r="R1">
            <v>40664</v>
          </cell>
          <cell r="S1">
            <v>40695</v>
          </cell>
          <cell r="T1">
            <v>40725</v>
          </cell>
          <cell r="U1">
            <v>40756</v>
          </cell>
          <cell r="V1">
            <v>40787</v>
          </cell>
          <cell r="W1">
            <v>40817</v>
          </cell>
          <cell r="X1">
            <v>40848</v>
          </cell>
          <cell r="Y1">
            <v>40878</v>
          </cell>
          <cell r="Z1">
            <v>40909</v>
          </cell>
          <cell r="AA1">
            <v>40940</v>
          </cell>
          <cell r="AB1">
            <v>40969</v>
          </cell>
          <cell r="AC1">
            <v>41000</v>
          </cell>
          <cell r="AD1">
            <v>41030</v>
          </cell>
          <cell r="AE1">
            <v>41061</v>
          </cell>
          <cell r="AF1">
            <v>41091</v>
          </cell>
          <cell r="AG1">
            <v>41122</v>
          </cell>
          <cell r="AH1">
            <v>41153</v>
          </cell>
          <cell r="AI1">
            <v>41183</v>
          </cell>
          <cell r="AJ1">
            <v>41214</v>
          </cell>
          <cell r="AK1">
            <v>41244</v>
          </cell>
          <cell r="AL1">
            <v>41275</v>
          </cell>
          <cell r="AM1">
            <v>41306</v>
          </cell>
          <cell r="AN1">
            <v>41334</v>
          </cell>
          <cell r="AO1">
            <v>41365</v>
          </cell>
          <cell r="AP1">
            <v>41395</v>
          </cell>
          <cell r="AQ1">
            <v>41426</v>
          </cell>
          <cell r="AR1">
            <v>41456</v>
          </cell>
          <cell r="AS1">
            <v>41487</v>
          </cell>
          <cell r="AT1">
            <v>41518</v>
          </cell>
          <cell r="AU1">
            <v>41548</v>
          </cell>
          <cell r="AV1">
            <v>41579</v>
          </cell>
          <cell r="AW1">
            <v>41609</v>
          </cell>
          <cell r="AX1">
            <v>41640</v>
          </cell>
          <cell r="AY1">
            <v>41671</v>
          </cell>
          <cell r="AZ1">
            <v>41699</v>
          </cell>
          <cell r="BA1">
            <v>41730</v>
          </cell>
          <cell r="BB1">
            <v>41760</v>
          </cell>
          <cell r="BC1">
            <v>41791</v>
          </cell>
          <cell r="BD1">
            <v>41821</v>
          </cell>
          <cell r="BE1">
            <v>41852</v>
          </cell>
          <cell r="BF1">
            <v>41883</v>
          </cell>
          <cell r="BG1">
            <v>41913</v>
          </cell>
          <cell r="BH1">
            <v>41944</v>
          </cell>
          <cell r="BI1">
            <v>41974</v>
          </cell>
          <cell r="BJ1">
            <v>42005</v>
          </cell>
          <cell r="BK1">
            <v>42036</v>
          </cell>
          <cell r="BL1">
            <v>42064</v>
          </cell>
          <cell r="BM1">
            <v>42095</v>
          </cell>
          <cell r="BN1">
            <v>42125</v>
          </cell>
          <cell r="BO1">
            <v>42156</v>
          </cell>
          <cell r="BP1">
            <v>42186</v>
          </cell>
          <cell r="BQ1">
            <v>42217</v>
          </cell>
          <cell r="BR1">
            <v>42248</v>
          </cell>
          <cell r="BS1">
            <v>42278</v>
          </cell>
          <cell r="BT1">
            <v>42309</v>
          </cell>
          <cell r="BU1">
            <v>42339</v>
          </cell>
          <cell r="BV1">
            <v>42370</v>
          </cell>
          <cell r="BW1">
            <v>42401</v>
          </cell>
          <cell r="BX1">
            <v>42430</v>
          </cell>
          <cell r="BY1">
            <v>42461</v>
          </cell>
          <cell r="BZ1">
            <v>42491</v>
          </cell>
          <cell r="CA1">
            <v>42522</v>
          </cell>
          <cell r="CB1">
            <v>42552</v>
          </cell>
          <cell r="CC1">
            <v>42583</v>
          </cell>
          <cell r="CD1">
            <v>42614</v>
          </cell>
          <cell r="CE1">
            <v>42644</v>
          </cell>
          <cell r="CF1">
            <v>42675</v>
          </cell>
          <cell r="CG1">
            <v>42705</v>
          </cell>
          <cell r="CH1">
            <v>42736</v>
          </cell>
          <cell r="CI1">
            <v>42767</v>
          </cell>
          <cell r="CJ1">
            <v>42795</v>
          </cell>
          <cell r="CK1">
            <v>42826</v>
          </cell>
          <cell r="CL1">
            <v>42856</v>
          </cell>
          <cell r="CM1">
            <v>42887</v>
          </cell>
          <cell r="CN1">
            <v>42917</v>
          </cell>
          <cell r="CO1">
            <v>42948</v>
          </cell>
          <cell r="CP1">
            <v>42979</v>
          </cell>
          <cell r="CQ1">
            <v>43009</v>
          </cell>
          <cell r="CR1">
            <v>43040</v>
          </cell>
          <cell r="CS1">
            <v>43070</v>
          </cell>
          <cell r="CT1">
            <v>43101</v>
          </cell>
          <cell r="CU1">
            <v>43132</v>
          </cell>
          <cell r="CV1">
            <v>43160</v>
          </cell>
          <cell r="CW1">
            <v>43191</v>
          </cell>
          <cell r="CX1">
            <v>43221</v>
          </cell>
          <cell r="CY1">
            <v>43252</v>
          </cell>
          <cell r="CZ1">
            <v>43282</v>
          </cell>
          <cell r="DA1">
            <v>43313</v>
          </cell>
          <cell r="DB1">
            <v>43344</v>
          </cell>
          <cell r="DC1">
            <v>43374</v>
          </cell>
          <cell r="DD1">
            <v>43405</v>
          </cell>
          <cell r="DE1">
            <v>43435</v>
          </cell>
          <cell r="DF1">
            <v>43466</v>
          </cell>
          <cell r="DG1">
            <v>43497</v>
          </cell>
          <cell r="DH1">
            <v>43525</v>
          </cell>
          <cell r="DI1">
            <v>43556</v>
          </cell>
          <cell r="DJ1">
            <v>43586</v>
          </cell>
        </row>
        <row r="2">
          <cell r="B2">
            <v>0</v>
          </cell>
          <cell r="C2">
            <v>1</v>
          </cell>
          <cell r="D2">
            <v>2</v>
          </cell>
          <cell r="E2">
            <v>3</v>
          </cell>
          <cell r="F2">
            <v>4</v>
          </cell>
          <cell r="G2">
            <v>5</v>
          </cell>
          <cell r="H2">
            <v>6</v>
          </cell>
          <cell r="I2">
            <v>7</v>
          </cell>
          <cell r="J2">
            <v>8</v>
          </cell>
          <cell r="K2">
            <v>9</v>
          </cell>
          <cell r="L2">
            <v>10</v>
          </cell>
          <cell r="M2">
            <v>11</v>
          </cell>
          <cell r="N2">
            <v>12</v>
          </cell>
          <cell r="O2">
            <v>13</v>
          </cell>
          <cell r="P2">
            <v>14</v>
          </cell>
          <cell r="Q2">
            <v>15</v>
          </cell>
          <cell r="R2">
            <v>16</v>
          </cell>
          <cell r="S2">
            <v>17</v>
          </cell>
          <cell r="T2">
            <v>18</v>
          </cell>
          <cell r="U2">
            <v>19</v>
          </cell>
          <cell r="V2">
            <v>20</v>
          </cell>
          <cell r="W2">
            <v>21</v>
          </cell>
          <cell r="X2">
            <v>22</v>
          </cell>
          <cell r="Y2">
            <v>23</v>
          </cell>
          <cell r="Z2">
            <v>24</v>
          </cell>
          <cell r="AA2">
            <v>25</v>
          </cell>
          <cell r="AB2">
            <v>26</v>
          </cell>
          <cell r="AC2">
            <v>27</v>
          </cell>
          <cell r="AD2">
            <v>28</v>
          </cell>
          <cell r="AE2">
            <v>29</v>
          </cell>
          <cell r="AF2">
            <v>30</v>
          </cell>
          <cell r="AG2">
            <v>31</v>
          </cell>
          <cell r="AH2">
            <v>32</v>
          </cell>
          <cell r="AI2">
            <v>33</v>
          </cell>
          <cell r="AJ2">
            <v>34</v>
          </cell>
          <cell r="AK2">
            <v>35</v>
          </cell>
          <cell r="AL2">
            <v>36</v>
          </cell>
          <cell r="AM2">
            <v>37</v>
          </cell>
          <cell r="AN2">
            <v>38</v>
          </cell>
          <cell r="AO2">
            <v>39</v>
          </cell>
          <cell r="AP2">
            <v>40</v>
          </cell>
          <cell r="AQ2">
            <v>41</v>
          </cell>
          <cell r="AR2">
            <v>42</v>
          </cell>
          <cell r="AS2">
            <v>43</v>
          </cell>
          <cell r="AT2">
            <v>44</v>
          </cell>
          <cell r="AU2">
            <v>45</v>
          </cell>
          <cell r="AV2">
            <v>46</v>
          </cell>
          <cell r="AW2">
            <v>47</v>
          </cell>
          <cell r="AX2">
            <v>48</v>
          </cell>
          <cell r="AY2">
            <v>49</v>
          </cell>
          <cell r="AZ2">
            <v>50</v>
          </cell>
          <cell r="BA2">
            <v>51</v>
          </cell>
          <cell r="BB2">
            <v>52</v>
          </cell>
          <cell r="BC2">
            <v>53</v>
          </cell>
          <cell r="BD2">
            <v>54</v>
          </cell>
          <cell r="BE2">
            <v>55</v>
          </cell>
          <cell r="BF2">
            <v>56</v>
          </cell>
          <cell r="BG2">
            <v>57</v>
          </cell>
          <cell r="BH2">
            <v>58</v>
          </cell>
          <cell r="BI2">
            <v>59</v>
          </cell>
          <cell r="BJ2">
            <v>60</v>
          </cell>
          <cell r="BK2">
            <v>61</v>
          </cell>
          <cell r="BL2">
            <v>62</v>
          </cell>
          <cell r="BM2">
            <v>63</v>
          </cell>
          <cell r="BN2">
            <v>64</v>
          </cell>
          <cell r="BO2">
            <v>65</v>
          </cell>
          <cell r="BP2">
            <v>66</v>
          </cell>
          <cell r="BQ2">
            <v>67</v>
          </cell>
          <cell r="BR2">
            <v>68</v>
          </cell>
          <cell r="BS2">
            <v>69</v>
          </cell>
          <cell r="BT2">
            <v>70</v>
          </cell>
          <cell r="BU2">
            <v>71</v>
          </cell>
          <cell r="BV2">
            <v>72</v>
          </cell>
          <cell r="BW2">
            <v>73</v>
          </cell>
          <cell r="BX2">
            <v>74</v>
          </cell>
          <cell r="BY2">
            <v>75</v>
          </cell>
          <cell r="BZ2">
            <v>76</v>
          </cell>
          <cell r="CA2">
            <v>77</v>
          </cell>
          <cell r="CB2">
            <v>78</v>
          </cell>
          <cell r="CC2">
            <v>79</v>
          </cell>
          <cell r="CD2">
            <v>80</v>
          </cell>
          <cell r="CE2">
            <v>81</v>
          </cell>
          <cell r="CF2">
            <v>82</v>
          </cell>
          <cell r="CG2">
            <v>83</v>
          </cell>
          <cell r="CH2">
            <v>84</v>
          </cell>
          <cell r="CI2">
            <v>85</v>
          </cell>
          <cell r="CJ2">
            <v>86</v>
          </cell>
          <cell r="CK2">
            <v>87</v>
          </cell>
          <cell r="CL2">
            <v>88</v>
          </cell>
          <cell r="CM2">
            <v>89</v>
          </cell>
          <cell r="CN2">
            <v>90</v>
          </cell>
          <cell r="CO2">
            <v>91</v>
          </cell>
          <cell r="CP2">
            <v>92</v>
          </cell>
          <cell r="CQ2">
            <v>93</v>
          </cell>
          <cell r="CR2">
            <v>94</v>
          </cell>
          <cell r="CS2">
            <v>95</v>
          </cell>
          <cell r="CT2">
            <v>96</v>
          </cell>
          <cell r="CU2">
            <v>97</v>
          </cell>
          <cell r="CV2">
            <v>98</v>
          </cell>
          <cell r="CW2">
            <v>99</v>
          </cell>
          <cell r="CX2">
            <v>100</v>
          </cell>
          <cell r="CY2">
            <v>101</v>
          </cell>
          <cell r="CZ2">
            <v>102</v>
          </cell>
          <cell r="DA2">
            <v>103</v>
          </cell>
          <cell r="DB2">
            <v>104</v>
          </cell>
          <cell r="DC2">
            <v>105</v>
          </cell>
          <cell r="DD2">
            <v>106</v>
          </cell>
          <cell r="DE2">
            <v>107</v>
          </cell>
          <cell r="DF2">
            <v>108</v>
          </cell>
          <cell r="DG2">
            <v>109</v>
          </cell>
          <cell r="DH2">
            <v>110</v>
          </cell>
          <cell r="DI2">
            <v>111</v>
          </cell>
          <cell r="DJ2">
            <v>112</v>
          </cell>
        </row>
        <row r="3">
          <cell r="A3" t="str">
            <v>A.   SALDO DISPONIBLE INICIAL</v>
          </cell>
          <cell r="B3">
            <v>1577988.59752829</v>
          </cell>
          <cell r="C3">
            <v>1603460.5992911998</v>
          </cell>
          <cell r="D3">
            <v>1926858.619502085</v>
          </cell>
          <cell r="E3">
            <v>1893119.2592923352</v>
          </cell>
          <cell r="F3">
            <v>1850351.5502112051</v>
          </cell>
          <cell r="G3">
            <v>1798387.2906221452</v>
          </cell>
          <cell r="H3">
            <v>1749126.4085493153</v>
          </cell>
          <cell r="I3">
            <v>1715064.0275270154</v>
          </cell>
          <cell r="J3">
            <v>1664159.4555338253</v>
          </cell>
          <cell r="K3">
            <v>1658656.9989581453</v>
          </cell>
          <cell r="L3">
            <v>1635501.7053812463</v>
          </cell>
          <cell r="M3">
            <v>1597921.7695496962</v>
          </cell>
          <cell r="N3">
            <v>1685484.1868759999</v>
          </cell>
          <cell r="O3">
            <v>1685210.06145066</v>
          </cell>
          <cell r="P3">
            <v>2028744.6639057598</v>
          </cell>
          <cell r="Q3">
            <v>1941189.3358768881</v>
          </cell>
          <cell r="R3">
            <v>1912211.5703620682</v>
          </cell>
          <cell r="S3">
            <v>1907484.9024571984</v>
          </cell>
          <cell r="T3">
            <v>1865068.2186492186</v>
          </cell>
          <cell r="U3">
            <v>1809590.4460256586</v>
          </cell>
          <cell r="V3">
            <v>1718004.7916560287</v>
          </cell>
          <cell r="W3">
            <v>1660567.6623418487</v>
          </cell>
          <cell r="X3">
            <v>1636084.7462922088</v>
          </cell>
          <cell r="Y3">
            <v>1598358.2024895989</v>
          </cell>
          <cell r="Z3">
            <v>1390332.18640158</v>
          </cell>
          <cell r="AA3">
            <v>1403833.2951028901</v>
          </cell>
          <cell r="AB3">
            <v>1800942.7245714902</v>
          </cell>
          <cell r="AC3">
            <v>1725624.4792261801</v>
          </cell>
          <cell r="AD3">
            <v>1703586.5572857</v>
          </cell>
          <cell r="AE3">
            <v>1627967.73983274</v>
          </cell>
          <cell r="AF3">
            <v>1571297.8118000301</v>
          </cell>
          <cell r="AG3">
            <v>1525282.5029486702</v>
          </cell>
          <cell r="AH3">
            <v>1474890.65545782</v>
          </cell>
          <cell r="AI3">
            <v>1487825.0431538899</v>
          </cell>
          <cell r="AJ3">
            <v>1428877.5149224098</v>
          </cell>
          <cell r="AK3">
            <v>1373609.7986458798</v>
          </cell>
          <cell r="AL3">
            <v>1315433.2402205495</v>
          </cell>
          <cell r="AM3">
            <v>1303718.9286441696</v>
          </cell>
          <cell r="AN3">
            <v>1792718.9826753994</v>
          </cell>
          <cell r="AO3">
            <v>1737853.2517186995</v>
          </cell>
          <cell r="AP3">
            <v>1597149.0812930793</v>
          </cell>
          <cell r="AQ3">
            <v>1513504.0214627294</v>
          </cell>
          <cell r="AR3">
            <v>1455299.6278523193</v>
          </cell>
          <cell r="AS3">
            <v>1391473.3948723695</v>
          </cell>
          <cell r="AT3">
            <v>1341201.0735809295</v>
          </cell>
          <cell r="AU3">
            <v>1285850.3715579596</v>
          </cell>
          <cell r="AV3">
            <v>1238177.7942299896</v>
          </cell>
          <cell r="AW3">
            <v>1202860.1936075697</v>
          </cell>
          <cell r="AX3">
            <v>1111473.3692300001</v>
          </cell>
          <cell r="AY3">
            <v>1101232.85543437</v>
          </cell>
          <cell r="AZ3">
            <v>1647440.9998203099</v>
          </cell>
          <cell r="BA3">
            <v>1527476.4918551899</v>
          </cell>
          <cell r="BB3">
            <v>1459435.08894383</v>
          </cell>
          <cell r="BC3">
            <v>1541021.5253037999</v>
          </cell>
          <cell r="BD3">
            <v>1519546.59726324</v>
          </cell>
          <cell r="BE3">
            <v>1482913.2242729999</v>
          </cell>
          <cell r="BF3">
            <v>1457606.5014763998</v>
          </cell>
          <cell r="BG3">
            <v>1443784.9323052098</v>
          </cell>
          <cell r="BH3">
            <v>1422997.5499174297</v>
          </cell>
          <cell r="BI3">
            <v>1419960.7875993897</v>
          </cell>
        </row>
        <row r="5">
          <cell r="A5" t="str">
            <v xml:space="preserve">B.   INGRESOS VIGENCIA </v>
          </cell>
          <cell r="B5">
            <v>133752.32481691998</v>
          </cell>
          <cell r="C5">
            <v>516938.76216308004</v>
          </cell>
          <cell r="D5">
            <v>140479.61369</v>
          </cell>
          <cell r="E5">
            <v>122950.16082010999</v>
          </cell>
          <cell r="F5">
            <v>120964.873045</v>
          </cell>
          <cell r="G5">
            <v>113369.28896227002</v>
          </cell>
          <cell r="H5">
            <v>119683.41460502001</v>
          </cell>
          <cell r="I5">
            <v>112490.95298592</v>
          </cell>
          <cell r="J5">
            <v>153215.55835554999</v>
          </cell>
          <cell r="K5">
            <v>113414.71080395998</v>
          </cell>
          <cell r="L5">
            <v>120797.76473270002</v>
          </cell>
          <cell r="M5">
            <v>150488.93468229999</v>
          </cell>
          <cell r="N5">
            <v>124216.33508742</v>
          </cell>
          <cell r="O5">
            <v>578304.61453151004</v>
          </cell>
          <cell r="P5">
            <v>130269.11939414842</v>
          </cell>
          <cell r="Q5">
            <v>124447.01390597</v>
          </cell>
          <cell r="R5">
            <v>200666.81445357998</v>
          </cell>
          <cell r="S5">
            <v>138294.28409583998</v>
          </cell>
          <cell r="T5">
            <v>137913.84744713001</v>
          </cell>
          <cell r="U5">
            <v>143047.39814550997</v>
          </cell>
          <cell r="V5">
            <v>142916.73405655002</v>
          </cell>
          <cell r="W5">
            <v>128329.05325557</v>
          </cell>
          <cell r="X5">
            <v>133240.00263683</v>
          </cell>
          <cell r="Y5">
            <v>167554.14736146998</v>
          </cell>
          <cell r="Z5">
            <v>151672.08400736999</v>
          </cell>
          <cell r="AA5">
            <v>677001.15518306999</v>
          </cell>
          <cell r="AB5">
            <v>176186.27268703</v>
          </cell>
          <cell r="AC5">
            <v>177620.09717962999</v>
          </cell>
          <cell r="AD5">
            <v>168156.45083289</v>
          </cell>
          <cell r="AE5">
            <v>147444.41060296999</v>
          </cell>
          <cell r="AF5">
            <v>170723.93824688997</v>
          </cell>
          <cell r="AG5">
            <v>152932.69717538997</v>
          </cell>
          <cell r="AH5">
            <v>168778.21350046995</v>
          </cell>
          <cell r="AI5">
            <v>159171.64824743997</v>
          </cell>
          <cell r="AJ5">
            <v>165617.22028663999</v>
          </cell>
          <cell r="AK5">
            <v>200549.74493166001</v>
          </cell>
          <cell r="AL5">
            <v>169305.16614433</v>
          </cell>
          <cell r="AM5">
            <v>786072.96173018985</v>
          </cell>
          <cell r="AN5">
            <v>169147.88514981998</v>
          </cell>
          <cell r="AO5">
            <v>162795.57953914997</v>
          </cell>
          <cell r="AP5">
            <v>177776.16550522999</v>
          </cell>
          <cell r="AQ5">
            <v>160763.63199646</v>
          </cell>
          <cell r="AR5">
            <v>210606.53774761004</v>
          </cell>
          <cell r="AS5">
            <v>165523.54103392997</v>
          </cell>
          <cell r="AT5">
            <v>159886.53102403</v>
          </cell>
          <cell r="AU5">
            <v>172974.67930032001</v>
          </cell>
          <cell r="AV5">
            <v>159751.10947610997</v>
          </cell>
          <cell r="AW5">
            <v>219497.96320373003</v>
          </cell>
          <cell r="AX5">
            <v>178909.54827612999</v>
          </cell>
          <cell r="AY5">
            <v>867946.37530409999</v>
          </cell>
          <cell r="AZ5">
            <v>202053.48561947999</v>
          </cell>
          <cell r="BA5">
            <v>180823.58228417</v>
          </cell>
          <cell r="BB5">
            <v>336388.31107883999</v>
          </cell>
          <cell r="BC5">
            <v>158503.38347171</v>
          </cell>
          <cell r="BD5">
            <v>203246.27558632998</v>
          </cell>
          <cell r="BE5">
            <v>170830.08449070001</v>
          </cell>
          <cell r="BF5">
            <v>194143.80729653998</v>
          </cell>
          <cell r="BG5">
            <v>167733.11020271998</v>
          </cell>
          <cell r="BH5">
            <v>156622.27016317999</v>
          </cell>
          <cell r="BI5">
            <v>230154.00407374001</v>
          </cell>
        </row>
        <row r="6">
          <cell r="A6" t="str">
            <v>Cartera Hipotecaria</v>
          </cell>
          <cell r="B6">
            <v>50416.616227120001</v>
          </cell>
          <cell r="C6">
            <v>103088.48290824</v>
          </cell>
          <cell r="D6">
            <v>53981.022954019994</v>
          </cell>
          <cell r="E6">
            <v>36125.402290999999</v>
          </cell>
          <cell r="F6">
            <v>39211.318952499998</v>
          </cell>
          <cell r="G6">
            <v>41997.24366919</v>
          </cell>
          <cell r="H6">
            <v>40872.706324119994</v>
          </cell>
          <cell r="I6">
            <v>39722.779510089997</v>
          </cell>
          <cell r="J6">
            <v>38830.242239269995</v>
          </cell>
          <cell r="K6">
            <v>39554.152547999998</v>
          </cell>
          <cell r="L6">
            <v>41553.326940999999</v>
          </cell>
          <cell r="M6">
            <v>45674.28896102</v>
          </cell>
          <cell r="N6">
            <v>57764.78611103</v>
          </cell>
          <cell r="O6">
            <v>117265.10257413999</v>
          </cell>
          <cell r="P6">
            <v>53908.670556439996</v>
          </cell>
          <cell r="Q6">
            <v>40471.977736120003</v>
          </cell>
          <cell r="R6">
            <v>48419.821137849998</v>
          </cell>
          <cell r="S6">
            <v>46672.953793890003</v>
          </cell>
          <cell r="T6">
            <v>48108.823807189998</v>
          </cell>
          <cell r="U6">
            <v>51447.815934320002</v>
          </cell>
          <cell r="V6">
            <v>49028.868486470004</v>
          </cell>
          <cell r="W6">
            <v>48921.915510860003</v>
          </cell>
          <cell r="X6">
            <v>50286.204327259999</v>
          </cell>
          <cell r="Y6">
            <v>55002.083764999996</v>
          </cell>
          <cell r="Z6">
            <v>73746.379218179994</v>
          </cell>
          <cell r="AA6">
            <v>121326.25422444</v>
          </cell>
          <cell r="AB6">
            <v>64762.047387400002</v>
          </cell>
          <cell r="AC6">
            <v>49148.062932829998</v>
          </cell>
          <cell r="AD6">
            <v>58685.875942090002</v>
          </cell>
          <cell r="AE6">
            <v>54695.779465529995</v>
          </cell>
          <cell r="AF6">
            <v>57625.426825260001</v>
          </cell>
          <cell r="AG6">
            <v>61391.48662471</v>
          </cell>
          <cell r="AH6">
            <v>55934.123661279998</v>
          </cell>
          <cell r="AI6">
            <v>60110.5500923</v>
          </cell>
          <cell r="AJ6">
            <v>57764.778973269997</v>
          </cell>
          <cell r="AK6">
            <v>60919.758044140006</v>
          </cell>
          <cell r="AL6">
            <v>77911.172126949998</v>
          </cell>
          <cell r="AM6">
            <v>133142.37364891</v>
          </cell>
          <cell r="AN6">
            <v>59395.342982000002</v>
          </cell>
          <cell r="AO6">
            <v>67035.360593139994</v>
          </cell>
          <cell r="AP6">
            <v>62265.481302820001</v>
          </cell>
          <cell r="AQ6">
            <v>63521.642728010003</v>
          </cell>
          <cell r="AR6">
            <v>68831.470925119997</v>
          </cell>
          <cell r="AS6">
            <v>66784.119120000003</v>
          </cell>
          <cell r="AT6">
            <v>66216.661874590005</v>
          </cell>
          <cell r="AU6">
            <v>71907.212859339998</v>
          </cell>
          <cell r="AV6">
            <v>65448.136520789994</v>
          </cell>
          <cell r="AW6">
            <v>73777.324025880007</v>
          </cell>
          <cell r="AX6">
            <v>85761.45756717</v>
          </cell>
          <cell r="AY6">
            <v>144929.77071295999</v>
          </cell>
          <cell r="AZ6">
            <v>94248.609425000002</v>
          </cell>
          <cell r="BA6">
            <v>76111.002074670003</v>
          </cell>
          <cell r="BB6">
            <v>68840.870628090008</v>
          </cell>
          <cell r="BC6">
            <v>65209.101322000002</v>
          </cell>
          <cell r="BD6">
            <v>78060.193268110001</v>
          </cell>
          <cell r="BE6">
            <v>70446.516966609997</v>
          </cell>
          <cell r="BF6">
            <v>75747.262516100003</v>
          </cell>
          <cell r="BG6">
            <v>73975.341937729987</v>
          </cell>
          <cell r="BH6">
            <v>64081.06889979</v>
          </cell>
          <cell r="BI6">
            <v>80937.680781040006</v>
          </cell>
        </row>
        <row r="7">
          <cell r="A7" t="str">
            <v xml:space="preserve">  Recaudo Tesorería</v>
          </cell>
          <cell r="B7">
            <v>31983.365260120001</v>
          </cell>
          <cell r="C7">
            <v>28923.202421239999</v>
          </cell>
          <cell r="D7">
            <v>36092.195351019996</v>
          </cell>
          <cell r="E7">
            <v>28958.905235999999</v>
          </cell>
          <cell r="F7">
            <v>34112.3333785</v>
          </cell>
          <cell r="G7">
            <v>38696.266012189997</v>
          </cell>
          <cell r="H7">
            <v>39105.534287119997</v>
          </cell>
          <cell r="I7">
            <v>38026.14512809</v>
          </cell>
          <cell r="J7">
            <v>36756.413436269999</v>
          </cell>
          <cell r="K7">
            <v>38482.358218000001</v>
          </cell>
          <cell r="L7">
            <v>40365.553413000001</v>
          </cell>
          <cell r="M7">
            <v>44522.101067019998</v>
          </cell>
          <cell r="N7">
            <v>39215.204474029997</v>
          </cell>
          <cell r="O7">
            <v>36096.137456140001</v>
          </cell>
          <cell r="P7">
            <v>40530.178731439999</v>
          </cell>
          <cell r="Q7">
            <v>36877.556004120001</v>
          </cell>
          <cell r="R7">
            <v>44540.174848850002</v>
          </cell>
          <cell r="S7">
            <v>43867.269798890004</v>
          </cell>
          <cell r="T7">
            <v>45878.70137019</v>
          </cell>
          <cell r="U7">
            <v>49024.851581319999</v>
          </cell>
          <cell r="V7">
            <v>47213.999133470003</v>
          </cell>
          <cell r="W7">
            <v>46898.287265860003</v>
          </cell>
          <cell r="X7">
            <v>48544.79713626</v>
          </cell>
          <cell r="Y7">
            <v>53546.111044999998</v>
          </cell>
          <cell r="Z7">
            <v>51284.082863180003</v>
          </cell>
          <cell r="AA7">
            <v>45707.410571439999</v>
          </cell>
          <cell r="AB7">
            <v>48072.492930400003</v>
          </cell>
          <cell r="AC7">
            <v>44474.05354483</v>
          </cell>
          <cell r="AD7">
            <v>54375.979548089999</v>
          </cell>
          <cell r="AE7">
            <v>52360.884183529997</v>
          </cell>
          <cell r="AF7">
            <v>55611.573085260003</v>
          </cell>
          <cell r="AG7">
            <v>57200.38799571</v>
          </cell>
          <cell r="AH7">
            <v>54618.889834280002</v>
          </cell>
          <cell r="AI7">
            <v>58617.750202299998</v>
          </cell>
          <cell r="AJ7">
            <v>56563.53138927</v>
          </cell>
          <cell r="AK7">
            <v>59829.721090140003</v>
          </cell>
          <cell r="AL7">
            <v>57353.190451950002</v>
          </cell>
          <cell r="AM7">
            <v>53355.863714910003</v>
          </cell>
          <cell r="AN7">
            <v>51498.823080000002</v>
          </cell>
          <cell r="AO7">
            <v>55843.221995139997</v>
          </cell>
          <cell r="AP7">
            <v>58511.530495819999</v>
          </cell>
          <cell r="AQ7">
            <v>60894.543511010001</v>
          </cell>
          <cell r="AR7">
            <v>66204.225238119994</v>
          </cell>
          <cell r="AS7">
            <v>64775.700710999998</v>
          </cell>
          <cell r="AT7">
            <v>64475.977932590002</v>
          </cell>
          <cell r="AU7">
            <v>69921.302606340003</v>
          </cell>
          <cell r="AV7">
            <v>64003.632610089997</v>
          </cell>
          <cell r="AW7">
            <v>72308.871184880001</v>
          </cell>
          <cell r="AX7">
            <v>66564.352008169997</v>
          </cell>
          <cell r="AY7">
            <v>65154.305268960001</v>
          </cell>
          <cell r="AZ7">
            <v>65743.105842999998</v>
          </cell>
          <cell r="BA7">
            <v>66065.631182669997</v>
          </cell>
          <cell r="BB7">
            <v>66113.125663090002</v>
          </cell>
          <cell r="BC7">
            <v>63113.537578000003</v>
          </cell>
          <cell r="BD7">
            <v>75618.681036110007</v>
          </cell>
          <cell r="BE7">
            <v>68221.937002609993</v>
          </cell>
          <cell r="BF7">
            <v>73853.843483100005</v>
          </cell>
          <cell r="BG7">
            <v>72563.773225729994</v>
          </cell>
          <cell r="BH7">
            <v>63034.090210789996</v>
          </cell>
          <cell r="BI7">
            <v>79708.321320040006</v>
          </cell>
        </row>
        <row r="8">
          <cell r="A8" t="str">
            <v xml:space="preserve">  Abono de Cesantías</v>
          </cell>
          <cell r="B8">
            <v>18433.250967</v>
          </cell>
          <cell r="C8">
            <v>74165.280486999996</v>
          </cell>
          <cell r="D8">
            <v>17888.827603000002</v>
          </cell>
          <cell r="E8">
            <v>7166.4970549999998</v>
          </cell>
          <cell r="F8">
            <v>5098.9855740000003</v>
          </cell>
          <cell r="G8">
            <v>3300.9776569999999</v>
          </cell>
          <cell r="H8">
            <v>1767.172037</v>
          </cell>
          <cell r="I8">
            <v>1696.634382</v>
          </cell>
          <cell r="J8">
            <v>2073.8288029999999</v>
          </cell>
          <cell r="K8">
            <v>1071.7943299999999</v>
          </cell>
          <cell r="L8">
            <v>1187.7735279999999</v>
          </cell>
          <cell r="M8">
            <v>1152.1878939999999</v>
          </cell>
          <cell r="N8">
            <v>18549.581636999999</v>
          </cell>
          <cell r="O8">
            <v>81168.965117999993</v>
          </cell>
          <cell r="P8">
            <v>13378.491824999999</v>
          </cell>
          <cell r="Q8">
            <v>3594.4217319999998</v>
          </cell>
          <cell r="R8">
            <v>3879.6462889999998</v>
          </cell>
          <cell r="S8">
            <v>2805.6839949999999</v>
          </cell>
          <cell r="T8">
            <v>2230.122437</v>
          </cell>
          <cell r="U8">
            <v>2422.9643529999998</v>
          </cell>
          <cell r="V8">
            <v>1814.869353</v>
          </cell>
          <cell r="W8">
            <v>2023.6282450000001</v>
          </cell>
          <cell r="X8">
            <v>1741.407191</v>
          </cell>
          <cell r="Y8">
            <v>1455.97272</v>
          </cell>
          <cell r="Z8">
            <v>22462.296354999999</v>
          </cell>
          <cell r="AA8">
            <v>75618.843653000004</v>
          </cell>
          <cell r="AB8">
            <v>16689.554456999998</v>
          </cell>
          <cell r="AC8">
            <v>4674.0093880000004</v>
          </cell>
          <cell r="AD8">
            <v>4309.8963940000003</v>
          </cell>
          <cell r="AE8">
            <v>2334.895282</v>
          </cell>
          <cell r="AF8">
            <v>2013.85374</v>
          </cell>
          <cell r="AG8">
            <v>4191.0986290000001</v>
          </cell>
          <cell r="AH8">
            <v>1315.233827</v>
          </cell>
          <cell r="AI8">
            <v>1492.79989</v>
          </cell>
          <cell r="AJ8">
            <v>1201.247584</v>
          </cell>
          <cell r="AK8">
            <v>1090.0369539999999</v>
          </cell>
          <cell r="AL8">
            <v>20557.981674999999</v>
          </cell>
          <cell r="AM8">
            <v>79786.509934000002</v>
          </cell>
          <cell r="AN8">
            <v>7896.519902</v>
          </cell>
          <cell r="AO8">
            <v>11192.138598</v>
          </cell>
          <cell r="AP8">
            <v>3753.9508070000002</v>
          </cell>
          <cell r="AQ8">
            <v>2627.099217</v>
          </cell>
          <cell r="AR8">
            <v>2627.2456870000001</v>
          </cell>
          <cell r="AS8">
            <v>2008.4184090000001</v>
          </cell>
          <cell r="AT8">
            <v>1740.6839419999999</v>
          </cell>
          <cell r="AU8">
            <v>1985.910253</v>
          </cell>
          <cell r="AV8">
            <v>1444.5039107</v>
          </cell>
          <cell r="AW8">
            <v>1468.452841</v>
          </cell>
          <cell r="AX8">
            <v>19197.105559</v>
          </cell>
          <cell r="AY8">
            <v>79775.465444000001</v>
          </cell>
          <cell r="AZ8">
            <v>28505.503582000001</v>
          </cell>
          <cell r="BA8">
            <v>10045.370892000001</v>
          </cell>
          <cell r="BB8">
            <v>2727.7449649999999</v>
          </cell>
          <cell r="BC8">
            <v>2095.563744</v>
          </cell>
          <cell r="BD8">
            <v>2441.512232</v>
          </cell>
          <cell r="BE8">
            <v>2224.579964</v>
          </cell>
          <cell r="BF8">
            <v>1893.4190329999999</v>
          </cell>
          <cell r="BG8">
            <v>1411.568712</v>
          </cell>
          <cell r="BH8">
            <v>1046.978689</v>
          </cell>
          <cell r="BI8">
            <v>1229.359461</v>
          </cell>
        </row>
        <row r="9">
          <cell r="A9" t="str">
            <v>Cartera Educativa</v>
          </cell>
          <cell r="B9">
            <v>226.500744</v>
          </cell>
          <cell r="C9">
            <v>221.29853800000001</v>
          </cell>
          <cell r="D9">
            <v>313.66460499999999</v>
          </cell>
          <cell r="E9">
            <v>232.375776</v>
          </cell>
          <cell r="F9">
            <v>225.79051200000001</v>
          </cell>
          <cell r="G9">
            <v>285.34501</v>
          </cell>
          <cell r="H9">
            <v>186.310869</v>
          </cell>
          <cell r="I9">
            <v>249.20094399999999</v>
          </cell>
          <cell r="J9">
            <v>267.86680787</v>
          </cell>
          <cell r="K9">
            <v>224.774731</v>
          </cell>
          <cell r="L9">
            <v>314.49477899999999</v>
          </cell>
          <cell r="M9">
            <v>342.05716100000001</v>
          </cell>
          <cell r="N9">
            <v>246.926849</v>
          </cell>
          <cell r="O9">
            <v>250.76140024</v>
          </cell>
          <cell r="P9">
            <v>321.21817686000003</v>
          </cell>
          <cell r="Q9">
            <v>281.18345170999999</v>
          </cell>
          <cell r="R9">
            <v>339.60726345</v>
          </cell>
          <cell r="S9">
            <v>339.75147628000002</v>
          </cell>
          <cell r="T9">
            <v>263.03853473999999</v>
          </cell>
          <cell r="U9">
            <v>397.34574101999999</v>
          </cell>
          <cell r="V9">
            <v>369.32494600000001</v>
          </cell>
          <cell r="W9">
            <v>271.17728099999999</v>
          </cell>
          <cell r="X9">
            <v>337.48704710999999</v>
          </cell>
          <cell r="Y9">
            <v>443.06135399999999</v>
          </cell>
          <cell r="Z9">
            <v>340.81340848000002</v>
          </cell>
          <cell r="AA9">
            <v>385.72266791999999</v>
          </cell>
          <cell r="AB9">
            <v>469.31115629999999</v>
          </cell>
          <cell r="AC9">
            <v>426.78800799999999</v>
          </cell>
          <cell r="AD9">
            <v>593.20334600000001</v>
          </cell>
          <cell r="AE9">
            <v>449.89106299999997</v>
          </cell>
          <cell r="AF9">
            <v>408.80172399999998</v>
          </cell>
          <cell r="AG9">
            <v>442.44956028000001</v>
          </cell>
          <cell r="AH9">
            <v>370.26399663000001</v>
          </cell>
          <cell r="AI9">
            <v>445.16029003</v>
          </cell>
          <cell r="AJ9">
            <v>524.80209828</v>
          </cell>
          <cell r="AK9">
            <v>481.42384700000002</v>
          </cell>
          <cell r="AL9">
            <v>397.91774979000002</v>
          </cell>
          <cell r="AM9">
            <v>478.52951000000002</v>
          </cell>
          <cell r="AN9">
            <v>605.02816399999995</v>
          </cell>
          <cell r="AO9">
            <v>527.21334242</v>
          </cell>
          <cell r="AP9">
            <v>568.8552555</v>
          </cell>
          <cell r="AQ9">
            <v>542.00759200000005</v>
          </cell>
          <cell r="AR9">
            <v>433.25028067</v>
          </cell>
          <cell r="AS9">
            <v>469.53141799999997</v>
          </cell>
          <cell r="AT9">
            <v>518.76623600000005</v>
          </cell>
          <cell r="AU9">
            <v>523.54725236000002</v>
          </cell>
          <cell r="AV9">
            <v>559.76826253000002</v>
          </cell>
          <cell r="AW9">
            <v>649.53053399999999</v>
          </cell>
          <cell r="AX9">
            <v>486.37384300000002</v>
          </cell>
          <cell r="AY9">
            <v>798.17114300000003</v>
          </cell>
          <cell r="AZ9">
            <v>1071.3825336</v>
          </cell>
          <cell r="BA9">
            <v>419.70623899999998</v>
          </cell>
          <cell r="BB9">
            <v>526.17506500000002</v>
          </cell>
          <cell r="BC9">
            <v>522.93834804000005</v>
          </cell>
          <cell r="BD9">
            <v>528.87535300000002</v>
          </cell>
          <cell r="BE9">
            <v>530.75627352000004</v>
          </cell>
          <cell r="BF9">
            <v>590.65389100000004</v>
          </cell>
          <cell r="BG9">
            <v>609.31175299999995</v>
          </cell>
          <cell r="BH9">
            <v>592.79243599999995</v>
          </cell>
          <cell r="BI9">
            <v>612.35297600000001</v>
          </cell>
        </row>
        <row r="10">
          <cell r="A10" t="str">
            <v>Aportes de Afiliados</v>
          </cell>
          <cell r="B10">
            <v>45564.386921739999</v>
          </cell>
          <cell r="C10">
            <v>364344.87555746001</v>
          </cell>
          <cell r="D10">
            <v>55287.523494480003</v>
          </cell>
          <cell r="E10">
            <v>43203.474271999999</v>
          </cell>
          <cell r="F10">
            <v>43982.36877185</v>
          </cell>
          <cell r="G10">
            <v>41806.790894110003</v>
          </cell>
          <cell r="H10">
            <v>47691.913125550003</v>
          </cell>
          <cell r="I10">
            <v>44647.205825620003</v>
          </cell>
          <cell r="J10">
            <v>45241.454756979998</v>
          </cell>
          <cell r="K10">
            <v>42875.338284589998</v>
          </cell>
          <cell r="L10">
            <v>38916.335980000003</v>
          </cell>
          <cell r="M10">
            <v>76527.319465549997</v>
          </cell>
          <cell r="N10">
            <v>31851.854993690002</v>
          </cell>
          <cell r="O10">
            <v>414633.62372737</v>
          </cell>
          <cell r="P10">
            <v>45773.648465879996</v>
          </cell>
          <cell r="Q10">
            <v>39780.791850850001</v>
          </cell>
          <cell r="R10">
            <v>57444.135215369999</v>
          </cell>
          <cell r="S10">
            <v>51795.27653938</v>
          </cell>
          <cell r="T10">
            <v>50718.188540930001</v>
          </cell>
          <cell r="U10">
            <v>47899.090758910002</v>
          </cell>
          <cell r="V10">
            <v>39715.242400739997</v>
          </cell>
          <cell r="W10">
            <v>44168.584226999999</v>
          </cell>
          <cell r="X10">
            <v>40260.419429089998</v>
          </cell>
          <cell r="Y10">
            <v>81290.826449</v>
          </cell>
          <cell r="Z10">
            <v>41962.377266880001</v>
          </cell>
          <cell r="AA10">
            <v>506215.40570621</v>
          </cell>
          <cell r="AB10">
            <v>76748.932170419997</v>
          </cell>
          <cell r="AC10">
            <v>74147.531994660007</v>
          </cell>
          <cell r="AD10">
            <v>56702.290319020001</v>
          </cell>
          <cell r="AE10">
            <v>60169.324834489998</v>
          </cell>
          <cell r="AF10">
            <v>68669.260036559994</v>
          </cell>
          <cell r="AG10">
            <v>45710.959545140002</v>
          </cell>
          <cell r="AH10">
            <v>46328.542980259997</v>
          </cell>
          <cell r="AI10">
            <v>54458.926199239999</v>
          </cell>
          <cell r="AJ10">
            <v>42639.441474959996</v>
          </cell>
          <cell r="AK10">
            <v>92112.398356000005</v>
          </cell>
          <cell r="AL10">
            <v>52087.706222870002</v>
          </cell>
          <cell r="AM10">
            <v>602632.93696199998</v>
          </cell>
          <cell r="AN10">
            <v>70123.70631989</v>
          </cell>
          <cell r="AO10">
            <v>51611.017058559999</v>
          </cell>
          <cell r="AP10">
            <v>64503.68258113</v>
          </cell>
          <cell r="AQ10">
            <v>61881.49938293</v>
          </cell>
          <cell r="AR10">
            <v>86828.819134820005</v>
          </cell>
          <cell r="AS10">
            <v>49932.781790000001</v>
          </cell>
          <cell r="AT10">
            <v>48127.464035019999</v>
          </cell>
          <cell r="AU10">
            <v>59439.630512999996</v>
          </cell>
          <cell r="AV10">
            <v>48579.424100290002</v>
          </cell>
          <cell r="AW10">
            <v>109439.86043962</v>
          </cell>
          <cell r="AX10">
            <v>60452.913952529998</v>
          </cell>
          <cell r="AY10">
            <v>682129.35635947995</v>
          </cell>
          <cell r="AZ10">
            <v>68857.072159949996</v>
          </cell>
          <cell r="BA10">
            <v>65111.871332000002</v>
          </cell>
          <cell r="BB10">
            <v>71803.109883939993</v>
          </cell>
          <cell r="BC10">
            <v>55307.832712720003</v>
          </cell>
          <cell r="BD10">
            <v>84416.972018999993</v>
          </cell>
          <cell r="BE10">
            <v>56660.412319000003</v>
          </cell>
          <cell r="BF10">
            <v>65789.180749010004</v>
          </cell>
          <cell r="BG10">
            <v>48886.119068319997</v>
          </cell>
          <cell r="BH10">
            <v>55542.518687049997</v>
          </cell>
          <cell r="BI10">
            <v>108731.16973728</v>
          </cell>
        </row>
        <row r="11">
          <cell r="A11" t="str">
            <v>Ahorro Voluntario</v>
          </cell>
          <cell r="B11">
            <v>21426.3579909</v>
          </cell>
          <cell r="C11">
            <v>21272.760974270001</v>
          </cell>
          <cell r="D11">
            <v>25346.71816425</v>
          </cell>
          <cell r="E11">
            <v>22135.919716</v>
          </cell>
          <cell r="F11">
            <v>23631.709890999999</v>
          </cell>
          <cell r="G11">
            <v>23133.693147999998</v>
          </cell>
          <cell r="H11">
            <v>23190.427170250001</v>
          </cell>
          <cell r="I11">
            <v>23759.674022160001</v>
          </cell>
          <cell r="J11">
            <v>23801.296565000001</v>
          </cell>
          <cell r="K11">
            <v>22588.009075710001</v>
          </cell>
          <cell r="L11">
            <v>23872.000787000001</v>
          </cell>
          <cell r="M11">
            <v>23515.693859999999</v>
          </cell>
          <cell r="N11">
            <v>22663.463665629999</v>
          </cell>
          <cell r="O11">
            <v>23161.085900999999</v>
          </cell>
          <cell r="P11">
            <v>25398.679145999999</v>
          </cell>
          <cell r="Q11">
            <v>24081.021763910001</v>
          </cell>
          <cell r="R11">
            <v>25059.22350357</v>
          </cell>
          <cell r="S11">
            <v>24892.929355110002</v>
          </cell>
          <cell r="T11">
            <v>24568.029940699998</v>
          </cell>
          <cell r="U11">
            <v>25506.581700819999</v>
          </cell>
          <cell r="V11">
            <v>25284.610593000001</v>
          </cell>
          <cell r="W11">
            <v>24935.045908880002</v>
          </cell>
          <cell r="X11">
            <v>24715.67671842</v>
          </cell>
          <cell r="Y11">
            <v>24732.366015</v>
          </cell>
          <cell r="Z11">
            <v>25418.204288000001</v>
          </cell>
          <cell r="AA11">
            <v>26631.593182000001</v>
          </cell>
          <cell r="AB11">
            <v>27929.887216620002</v>
          </cell>
          <cell r="AC11">
            <v>27465.876913290002</v>
          </cell>
          <cell r="AD11">
            <v>28489.672533410001</v>
          </cell>
          <cell r="AE11">
            <v>27961.995911360002</v>
          </cell>
          <cell r="AF11">
            <v>30242.554440650001</v>
          </cell>
          <cell r="AG11">
            <v>30138.468443999998</v>
          </cell>
          <cell r="AH11">
            <v>27738.572396809999</v>
          </cell>
          <cell r="AI11">
            <v>30107.507712949999</v>
          </cell>
          <cell r="AJ11">
            <v>29129.3908084</v>
          </cell>
          <cell r="AK11">
            <v>27779.632757110001</v>
          </cell>
          <cell r="AL11">
            <v>29766.85865559</v>
          </cell>
          <cell r="AM11">
            <v>28486.279471000002</v>
          </cell>
          <cell r="AN11">
            <v>27280.04194005</v>
          </cell>
          <cell r="AO11">
            <v>30651.990436700002</v>
          </cell>
          <cell r="AP11">
            <v>29207.460849899999</v>
          </cell>
          <cell r="AQ11">
            <v>27246.997263009998</v>
          </cell>
          <cell r="AR11">
            <v>30095.200926509999</v>
          </cell>
          <cell r="AS11">
            <v>29113.158657</v>
          </cell>
          <cell r="AT11">
            <v>29289.506900640001</v>
          </cell>
          <cell r="AU11">
            <v>29628.30448974</v>
          </cell>
          <cell r="AV11">
            <v>27740.83603816</v>
          </cell>
          <cell r="AW11">
            <v>30517.852354940002</v>
          </cell>
          <cell r="AX11">
            <v>30498.62387453</v>
          </cell>
          <cell r="AY11">
            <v>31294.11642079</v>
          </cell>
          <cell r="AZ11">
            <v>33750.760539889998</v>
          </cell>
          <cell r="BA11">
            <v>32936.856493020001</v>
          </cell>
          <cell r="BB11">
            <v>33624.237224819997</v>
          </cell>
          <cell r="BC11">
            <v>31519.88693705</v>
          </cell>
          <cell r="BD11">
            <v>37219.95941879</v>
          </cell>
          <cell r="BE11">
            <v>34883.200621420001</v>
          </cell>
          <cell r="BF11">
            <v>36293.591508860001</v>
          </cell>
          <cell r="BG11">
            <v>36314.056351910003</v>
          </cell>
          <cell r="BH11">
            <v>32197.458058349999</v>
          </cell>
          <cell r="BI11">
            <v>35747.186878580003</v>
          </cell>
        </row>
        <row r="12">
          <cell r="A12" t="str">
            <v>Rendimientos Financieros</v>
          </cell>
          <cell r="B12">
            <v>8759.5373369299996</v>
          </cell>
          <cell r="C12">
            <v>25256.00842975</v>
          </cell>
          <cell r="D12">
            <v>2045.8875197299999</v>
          </cell>
          <cell r="E12">
            <v>17027.494509</v>
          </cell>
          <cell r="F12">
            <v>10132.963571</v>
          </cell>
          <cell r="G12">
            <v>2767.8786930000001</v>
          </cell>
          <cell r="H12">
            <v>3014.19647407</v>
          </cell>
          <cell r="I12">
            <v>305.49527690000002</v>
          </cell>
          <cell r="J12">
            <v>40864.042741999998</v>
          </cell>
          <cell r="K12">
            <v>4193.4521014299999</v>
          </cell>
          <cell r="L12">
            <v>12175.560442</v>
          </cell>
          <cell r="M12">
            <v>700.97519006000005</v>
          </cell>
          <cell r="N12">
            <v>8568.1560808300001</v>
          </cell>
          <cell r="O12">
            <v>18010.67632422</v>
          </cell>
          <cell r="P12">
            <v>694.78333792000001</v>
          </cell>
          <cell r="Q12">
            <v>16685.636964130001</v>
          </cell>
          <cell r="R12">
            <v>64144.253400499998</v>
          </cell>
          <cell r="S12">
            <v>10764.78934424</v>
          </cell>
          <cell r="T12">
            <v>9623.81147323</v>
          </cell>
          <cell r="U12">
            <v>11392.72011274</v>
          </cell>
          <cell r="V12">
            <v>24118.351593439998</v>
          </cell>
          <cell r="W12">
            <v>6242.11759308</v>
          </cell>
          <cell r="X12">
            <v>13903.93353633</v>
          </cell>
          <cell r="Y12">
            <v>2912.466449</v>
          </cell>
          <cell r="Z12">
            <v>6309.8383150700001</v>
          </cell>
          <cell r="AA12">
            <v>18781.085840880001</v>
          </cell>
          <cell r="AB12">
            <v>2277.2791170099999</v>
          </cell>
          <cell r="AC12">
            <v>21549.71481655</v>
          </cell>
          <cell r="AD12">
            <v>18351.853542050001</v>
          </cell>
          <cell r="AE12">
            <v>926.75612416000001</v>
          </cell>
          <cell r="AF12">
            <v>9566.3098793600002</v>
          </cell>
          <cell r="AG12">
            <v>11329.68417176</v>
          </cell>
          <cell r="AH12">
            <v>34556.768486720001</v>
          </cell>
          <cell r="AI12">
            <v>9960.9197674000006</v>
          </cell>
          <cell r="AJ12">
            <v>31267.249773939999</v>
          </cell>
          <cell r="AK12">
            <v>15492.07406542</v>
          </cell>
          <cell r="AL12">
            <v>4372.1102738099999</v>
          </cell>
          <cell r="AM12">
            <v>17677.277273</v>
          </cell>
          <cell r="AN12">
            <v>7493.3965742800001</v>
          </cell>
          <cell r="AO12">
            <v>7195.0540404699996</v>
          </cell>
          <cell r="AP12">
            <v>15262.845944459999</v>
          </cell>
          <cell r="AQ12">
            <v>3062.5664653399999</v>
          </cell>
          <cell r="AR12">
            <v>18732.46342263</v>
          </cell>
          <cell r="AS12">
            <v>14287.116215</v>
          </cell>
          <cell r="AT12">
            <v>10631.405914249999</v>
          </cell>
          <cell r="AU12">
            <v>6999.7512549000003</v>
          </cell>
          <cell r="AV12">
            <v>13225.413043070001</v>
          </cell>
          <cell r="AW12">
            <v>1183.44524619</v>
          </cell>
          <cell r="AX12">
            <v>1186.6680538999999</v>
          </cell>
          <cell r="AY12">
            <v>8274.3379738700005</v>
          </cell>
          <cell r="AZ12">
            <v>2679.6354140399999</v>
          </cell>
          <cell r="BA12">
            <v>5534.3496024799997</v>
          </cell>
          <cell r="BB12">
            <v>6878.5710949900003</v>
          </cell>
          <cell r="BC12">
            <v>5575.6254299000002</v>
          </cell>
          <cell r="BD12">
            <v>2683.0482341699999</v>
          </cell>
          <cell r="BE12">
            <v>7558.0859417000001</v>
          </cell>
          <cell r="BF12">
            <v>14454.65320509</v>
          </cell>
          <cell r="BG12">
            <v>7785.1540778799999</v>
          </cell>
          <cell r="BH12">
            <v>3434.3968138800001</v>
          </cell>
          <cell r="BI12">
            <v>2791.0606467299999</v>
          </cell>
        </row>
        <row r="13">
          <cell r="A13" t="str">
            <v>Recaudo Intereses Credito Constructor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</row>
        <row r="14">
          <cell r="A14" t="str">
            <v xml:space="preserve">  Comisión Recaudo Seguros a Terceros</v>
          </cell>
          <cell r="B14">
            <v>451.64403800000002</v>
          </cell>
          <cell r="C14">
            <v>275.16585199999997</v>
          </cell>
          <cell r="D14">
            <v>270.03913599999998</v>
          </cell>
          <cell r="E14">
            <v>273.12635799999998</v>
          </cell>
          <cell r="F14">
            <v>0</v>
          </cell>
          <cell r="G14">
            <v>91.419250000000005</v>
          </cell>
          <cell r="H14">
            <v>537.75064399999997</v>
          </cell>
          <cell r="I14">
            <v>81.572819999999993</v>
          </cell>
          <cell r="J14">
            <v>506.34258699999998</v>
          </cell>
          <cell r="K14">
            <v>82.150439779999999</v>
          </cell>
          <cell r="L14">
            <v>83.654495999999995</v>
          </cell>
          <cell r="M14">
            <v>304.02565082000001</v>
          </cell>
          <cell r="N14">
            <v>318.145309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1607.75142385</v>
          </cell>
          <cell r="V14">
            <v>351.64689605000001</v>
          </cell>
          <cell r="W14">
            <v>365.09186168999997</v>
          </cell>
          <cell r="X14">
            <v>373.73550770999998</v>
          </cell>
          <cell r="Y14">
            <v>0</v>
          </cell>
          <cell r="Z14">
            <v>261.068172</v>
          </cell>
          <cell r="AA14">
            <v>403.77533226999998</v>
          </cell>
          <cell r="AB14">
            <v>338.91358896000003</v>
          </cell>
          <cell r="AC14">
            <v>408.04984459000002</v>
          </cell>
          <cell r="AD14">
            <v>405.23422436999999</v>
          </cell>
          <cell r="AE14">
            <v>401.67393578000002</v>
          </cell>
          <cell r="AF14">
            <v>379.18842806999999</v>
          </cell>
          <cell r="AG14">
            <v>441.27116504000003</v>
          </cell>
          <cell r="AH14">
            <v>442.15095371000001</v>
          </cell>
          <cell r="AI14">
            <v>433.97170375000002</v>
          </cell>
          <cell r="AJ14">
            <v>447.53995379999998</v>
          </cell>
          <cell r="AK14">
            <v>423.66613701</v>
          </cell>
          <cell r="AL14">
            <v>433.63356299999998</v>
          </cell>
          <cell r="AM14">
            <v>159.55714785999999</v>
          </cell>
          <cell r="AN14">
            <v>0</v>
          </cell>
          <cell r="AO14">
            <v>888.20878045999996</v>
          </cell>
          <cell r="AP14">
            <v>436.15272021999999</v>
          </cell>
          <cell r="AQ14">
            <v>137.65791100000001</v>
          </cell>
          <cell r="AR14">
            <v>536.71197500000005</v>
          </cell>
          <cell r="AS14">
            <v>646.80825000000004</v>
          </cell>
          <cell r="AT14">
            <v>480.95214499999997</v>
          </cell>
          <cell r="AU14">
            <v>494.84057000000001</v>
          </cell>
          <cell r="AV14">
            <v>502.00491</v>
          </cell>
          <cell r="AW14">
            <v>181.25509299999999</v>
          </cell>
          <cell r="AX14">
            <v>520.50944500000003</v>
          </cell>
          <cell r="AY14">
            <v>517.62269400000002</v>
          </cell>
          <cell r="AZ14">
            <v>684.11870999999996</v>
          </cell>
          <cell r="BA14">
            <v>704.41521499999999</v>
          </cell>
          <cell r="BB14">
            <v>548.66295100000002</v>
          </cell>
          <cell r="BC14">
            <v>352.861087</v>
          </cell>
          <cell r="BD14">
            <v>115.116215</v>
          </cell>
          <cell r="BE14">
            <v>547.62591793000001</v>
          </cell>
          <cell r="BF14">
            <v>779.08638069000006</v>
          </cell>
          <cell r="BG14">
            <v>0</v>
          </cell>
          <cell r="BH14">
            <v>613.06922792</v>
          </cell>
          <cell r="BI14">
            <v>961.35199458</v>
          </cell>
        </row>
        <row r="15">
          <cell r="A15" t="str">
            <v xml:space="preserve">  Arrendamiento activos fijos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700</v>
          </cell>
          <cell r="AM15">
            <v>0</v>
          </cell>
          <cell r="AN15">
            <v>0</v>
          </cell>
          <cell r="AO15">
            <v>465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499.76803000000001</v>
          </cell>
          <cell r="AU15">
            <v>0</v>
          </cell>
          <cell r="AV15">
            <v>3</v>
          </cell>
          <cell r="AW15">
            <v>12.495241999999999</v>
          </cell>
          <cell r="AX15">
            <v>3.0015399999999999</v>
          </cell>
          <cell r="AY15">
            <v>3</v>
          </cell>
          <cell r="AZ15">
            <v>761.906837</v>
          </cell>
          <cell r="BA15">
            <v>5.3813279999999999</v>
          </cell>
          <cell r="BB15">
            <v>3</v>
          </cell>
          <cell r="BC15">
            <v>15.137635</v>
          </cell>
          <cell r="BD15">
            <v>3.0493000000000001</v>
          </cell>
          <cell r="BE15">
            <v>2.9250699999999998</v>
          </cell>
          <cell r="BF15">
            <v>329.66956699999997</v>
          </cell>
          <cell r="BG15">
            <v>5.526999</v>
          </cell>
          <cell r="BH15">
            <v>5.4287270000000003</v>
          </cell>
          <cell r="BI15">
            <v>218.352585</v>
          </cell>
        </row>
        <row r="16">
          <cell r="A16" t="str">
            <v xml:space="preserve">  Venta de Activos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640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154163.68423099999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</row>
        <row r="17">
          <cell r="A17" t="str">
            <v xml:space="preserve">  Ingreso comision adms. Cartera titularizada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219.06177826000001</v>
          </cell>
          <cell r="BE17">
            <v>200.56138052</v>
          </cell>
          <cell r="BF17">
            <v>159.70947878999999</v>
          </cell>
          <cell r="BG17">
            <v>157.60001488</v>
          </cell>
          <cell r="BH17">
            <v>155.53731318999999</v>
          </cell>
          <cell r="BI17">
            <v>154.84847453</v>
          </cell>
        </row>
        <row r="18">
          <cell r="A18" t="str">
            <v>Otros Ingresos</v>
          </cell>
          <cell r="B18">
            <v>6907.28155823</v>
          </cell>
          <cell r="C18">
            <v>2480.1699033600003</v>
          </cell>
          <cell r="D18">
            <v>3234.7578165199998</v>
          </cell>
          <cell r="E18">
            <v>3952.3678981100002</v>
          </cell>
          <cell r="F18">
            <v>3780.7213466500002</v>
          </cell>
          <cell r="G18">
            <v>3286.9182979700004</v>
          </cell>
          <cell r="H18">
            <v>4190.1099980299996</v>
          </cell>
          <cell r="I18">
            <v>3725.0245871500001</v>
          </cell>
          <cell r="J18">
            <v>3704.3126574299999</v>
          </cell>
          <cell r="K18">
            <v>3896.8336234500002</v>
          </cell>
          <cell r="L18">
            <v>3882.3913076999997</v>
          </cell>
          <cell r="M18">
            <v>3424.57439385</v>
          </cell>
          <cell r="N18">
            <v>2803.0020782399997</v>
          </cell>
          <cell r="O18">
            <v>4983.3646045400001</v>
          </cell>
          <cell r="P18">
            <v>4172.11971104844</v>
          </cell>
          <cell r="Q18">
            <v>3146.4021392499999</v>
          </cell>
          <cell r="R18">
            <v>5259.7739328400003</v>
          </cell>
          <cell r="S18">
            <v>3828.5835869400003</v>
          </cell>
          <cell r="T18">
            <v>4631.9551503399998</v>
          </cell>
          <cell r="U18">
            <v>4796.0924738499998</v>
          </cell>
          <cell r="V18">
            <v>4048.6891408499996</v>
          </cell>
          <cell r="W18">
            <v>3425.1208730599997</v>
          </cell>
          <cell r="X18">
            <v>3362.5460709099998</v>
          </cell>
          <cell r="Y18">
            <v>3173.3433294699998</v>
          </cell>
          <cell r="Z18">
            <v>3633.4033387599998</v>
          </cell>
          <cell r="AA18">
            <v>3257.3182293499999</v>
          </cell>
          <cell r="AB18">
            <v>3659.9020503200004</v>
          </cell>
          <cell r="AC18">
            <v>4474.0726697099999</v>
          </cell>
          <cell r="AD18">
            <v>4928.3209259499999</v>
          </cell>
          <cell r="AE18">
            <v>2838.9892686499998</v>
          </cell>
          <cell r="AF18">
            <v>3832.3969129900001</v>
          </cell>
          <cell r="AG18">
            <v>3478.3776644600002</v>
          </cell>
          <cell r="AH18">
            <v>3407.7910250599998</v>
          </cell>
          <cell r="AI18">
            <v>3654.6124817699997</v>
          </cell>
          <cell r="AJ18">
            <v>3844.0172039899999</v>
          </cell>
          <cell r="AK18">
            <v>3340.7917249800003</v>
          </cell>
          <cell r="AL18">
            <v>3635.7675523199996</v>
          </cell>
          <cell r="AM18">
            <v>3496.0077174200001</v>
          </cell>
          <cell r="AN18">
            <v>4250.3691695999996</v>
          </cell>
          <cell r="AO18">
            <v>4421.7352873999998</v>
          </cell>
          <cell r="AP18">
            <v>5531.6868512000001</v>
          </cell>
          <cell r="AQ18">
            <v>4371.2606541699997</v>
          </cell>
          <cell r="AR18">
            <v>5148.6210828599997</v>
          </cell>
          <cell r="AS18">
            <v>4290.0255839299998</v>
          </cell>
          <cell r="AT18">
            <v>4122.0058885300004</v>
          </cell>
          <cell r="AU18">
            <v>3341.3923609800004</v>
          </cell>
          <cell r="AV18">
            <v>3692.5266012700004</v>
          </cell>
          <cell r="AW18">
            <v>3736.2002681000004</v>
          </cell>
          <cell r="AX18">
            <v>3098.1352295499996</v>
          </cell>
          <cell r="AY18">
            <v>3476.0005645500005</v>
          </cell>
          <cell r="AZ18">
            <v>5524.3914223599995</v>
          </cell>
          <cell r="BA18">
            <v>3286.9990733299996</v>
          </cell>
          <cell r="BB18">
            <v>4934.6894967200005</v>
          </cell>
          <cell r="BC18">
            <v>4351.9823941599998</v>
          </cell>
          <cell r="BD18">
            <v>5606.3360618500001</v>
          </cell>
          <cell r="BE18">
            <v>3589.1814410399998</v>
          </cell>
          <cell r="BF18">
            <v>4655.5940634799999</v>
          </cell>
          <cell r="BG18">
            <v>5107.0665660199993</v>
          </cell>
          <cell r="BH18">
            <v>2831.9863809800004</v>
          </cell>
          <cell r="BI18">
            <v>3836.84567582</v>
          </cell>
        </row>
        <row r="19">
          <cell r="A19" t="str">
            <v xml:space="preserve">  Reintegro de Crédito Educativo</v>
          </cell>
          <cell r="B19">
            <v>85.460637000000006</v>
          </cell>
          <cell r="C19">
            <v>6.570805</v>
          </cell>
          <cell r="D19">
            <v>9.1312080000000009</v>
          </cell>
          <cell r="E19">
            <v>23.838922</v>
          </cell>
          <cell r="F19">
            <v>1.2</v>
          </cell>
          <cell r="G19">
            <v>16.415444000000001</v>
          </cell>
          <cell r="H19">
            <v>23.352132999999998</v>
          </cell>
          <cell r="I19">
            <v>31.494845999999999</v>
          </cell>
          <cell r="J19">
            <v>6.9240000000000004</v>
          </cell>
          <cell r="K19">
            <v>4.5677589999999997</v>
          </cell>
          <cell r="L19">
            <v>4.11775</v>
          </cell>
          <cell r="M19">
            <v>49.629243000000002</v>
          </cell>
          <cell r="N19">
            <v>25.827089000000001</v>
          </cell>
          <cell r="O19">
            <v>45.004092999999997</v>
          </cell>
          <cell r="P19">
            <v>11.171027</v>
          </cell>
          <cell r="Q19">
            <v>0</v>
          </cell>
          <cell r="R19">
            <v>8.7544330000000006</v>
          </cell>
          <cell r="S19">
            <v>28.026969999999999</v>
          </cell>
          <cell r="T19">
            <v>46.817014999999998</v>
          </cell>
          <cell r="U19">
            <v>38.175331999999997</v>
          </cell>
          <cell r="V19">
            <v>14.159872999999999</v>
          </cell>
          <cell r="W19">
            <v>0</v>
          </cell>
          <cell r="X19">
            <v>21.845375000000001</v>
          </cell>
          <cell r="Y19">
            <v>35.876018999999999</v>
          </cell>
          <cell r="Z19">
            <v>47.594413000000003</v>
          </cell>
          <cell r="AA19">
            <v>8.5437820000000002</v>
          </cell>
          <cell r="AB19">
            <v>14.905684000000001</v>
          </cell>
          <cell r="AC19">
            <v>1.6604289999999999</v>
          </cell>
          <cell r="AD19">
            <v>7.8081820000000004</v>
          </cell>
          <cell r="AE19">
            <v>18.924751000000001</v>
          </cell>
          <cell r="AF19">
            <v>8.6916499999999992</v>
          </cell>
          <cell r="AG19">
            <v>11.693598</v>
          </cell>
          <cell r="AH19">
            <v>0</v>
          </cell>
          <cell r="AI19">
            <v>3.5</v>
          </cell>
          <cell r="AJ19">
            <v>28.474858999999999</v>
          </cell>
          <cell r="AK19">
            <v>32.160885</v>
          </cell>
          <cell r="AL19">
            <v>48.509659999999997</v>
          </cell>
          <cell r="AM19">
            <v>1.5701860000000001</v>
          </cell>
          <cell r="AN19">
            <v>0</v>
          </cell>
          <cell r="AO19">
            <v>3.0766260000000001</v>
          </cell>
          <cell r="AP19">
            <v>2.8145090000000001</v>
          </cell>
          <cell r="AQ19">
            <v>10.541466</v>
          </cell>
          <cell r="AR19">
            <v>6.79671</v>
          </cell>
          <cell r="AS19">
            <v>18.410921999999999</v>
          </cell>
          <cell r="AT19">
            <v>0.5</v>
          </cell>
          <cell r="AU19">
            <v>0</v>
          </cell>
          <cell r="AV19">
            <v>3.93</v>
          </cell>
          <cell r="AW19">
            <v>29.999445999999999</v>
          </cell>
          <cell r="AX19">
            <v>14.797276</v>
          </cell>
          <cell r="AY19">
            <v>3476.0005645500005</v>
          </cell>
          <cell r="AZ19">
            <v>9.1787530000000004</v>
          </cell>
          <cell r="BA19">
            <v>3286.9990733299996</v>
          </cell>
          <cell r="BB19">
            <v>4934.6894967200005</v>
          </cell>
          <cell r="BC19">
            <v>4351.9823941599998</v>
          </cell>
          <cell r="BD19">
            <v>5606.3360618500001</v>
          </cell>
          <cell r="BE19">
            <v>3589.1814410399998</v>
          </cell>
          <cell r="BF19">
            <v>4655.5940634799999</v>
          </cell>
          <cell r="BG19">
            <v>5107.0665660199993</v>
          </cell>
          <cell r="BH19">
            <v>2831.9863809800004</v>
          </cell>
          <cell r="BI19">
            <v>3836.84567582</v>
          </cell>
        </row>
        <row r="20">
          <cell r="A20" t="str">
            <v xml:space="preserve">  Reintegros Cartera Hipotecaria</v>
          </cell>
          <cell r="B20">
            <v>1740.0533165100001</v>
          </cell>
          <cell r="C20">
            <v>356.35816776000001</v>
          </cell>
          <cell r="D20">
            <v>1099.0142112599999</v>
          </cell>
          <cell r="E20">
            <v>680.85801600000002</v>
          </cell>
          <cell r="F20">
            <v>1063.8183120000001</v>
          </cell>
          <cell r="G20">
            <v>775.37307380000004</v>
          </cell>
          <cell r="H20">
            <v>731.95307517000003</v>
          </cell>
          <cell r="I20">
            <v>1030.6367251500001</v>
          </cell>
          <cell r="J20">
            <v>1369.26868027</v>
          </cell>
          <cell r="K20">
            <v>1538.2969880000001</v>
          </cell>
          <cell r="L20">
            <v>1271.0246503799999</v>
          </cell>
          <cell r="M20">
            <v>1589.8839463700001</v>
          </cell>
          <cell r="N20">
            <v>455.27572378999997</v>
          </cell>
          <cell r="O20">
            <v>1071.357994</v>
          </cell>
          <cell r="P20">
            <v>1.3701807484399999</v>
          </cell>
          <cell r="Q20">
            <v>922.38279456999999</v>
          </cell>
          <cell r="R20">
            <v>1465.5957133100001</v>
          </cell>
          <cell r="S20">
            <v>1341.43443351</v>
          </cell>
          <cell r="T20">
            <v>1905.1216660499999</v>
          </cell>
          <cell r="U20">
            <v>1945.4959644600001</v>
          </cell>
          <cell r="V20">
            <v>1847.3820152799999</v>
          </cell>
          <cell r="W20">
            <v>1275.6902132800001</v>
          </cell>
          <cell r="X20">
            <v>1547.5412451499999</v>
          </cell>
          <cell r="Y20">
            <v>1185.6837969999999</v>
          </cell>
          <cell r="Z20">
            <v>1430.8954947300001</v>
          </cell>
          <cell r="AA20">
            <v>1049.5532385700001</v>
          </cell>
          <cell r="AB20">
            <v>1123.9585957100001</v>
          </cell>
          <cell r="AC20">
            <v>1371.68898195</v>
          </cell>
          <cell r="AD20">
            <v>1426.0748000799999</v>
          </cell>
          <cell r="AE20">
            <v>819.28031795000004</v>
          </cell>
          <cell r="AF20">
            <v>1186.45450648</v>
          </cell>
          <cell r="AG20">
            <v>1156.4355001199999</v>
          </cell>
          <cell r="AH20">
            <v>1390.56147842</v>
          </cell>
          <cell r="AI20">
            <v>1331.1240623799999</v>
          </cell>
          <cell r="AJ20">
            <v>1721.9603677600001</v>
          </cell>
          <cell r="AK20">
            <v>1555.9874377399999</v>
          </cell>
          <cell r="AL20">
            <v>990.13347322000004</v>
          </cell>
          <cell r="AM20">
            <v>1560.4888762400001</v>
          </cell>
          <cell r="AN20">
            <v>1981.45969393</v>
          </cell>
          <cell r="AO20">
            <v>1508.0273704599999</v>
          </cell>
          <cell r="AP20">
            <v>2082.83026591</v>
          </cell>
          <cell r="AQ20">
            <v>1365.2629139200001</v>
          </cell>
          <cell r="AR20">
            <v>1307.9723289799999</v>
          </cell>
          <cell r="AS20">
            <v>1454.1557146499999</v>
          </cell>
          <cell r="AT20">
            <v>1484.9558687199999</v>
          </cell>
          <cell r="AU20">
            <v>1302.150715</v>
          </cell>
          <cell r="AV20">
            <v>1830.64103419</v>
          </cell>
          <cell r="AW20">
            <v>1497.7747859999999</v>
          </cell>
          <cell r="AX20">
            <v>1015.95470977</v>
          </cell>
          <cell r="AY20">
            <v>10.884779999999999</v>
          </cell>
          <cell r="AZ20">
            <v>1784.697846</v>
          </cell>
          <cell r="BA20">
            <v>0</v>
          </cell>
          <cell r="BB20">
            <v>2.6682000000000001</v>
          </cell>
          <cell r="BC20">
            <v>15.591208999999999</v>
          </cell>
          <cell r="BD20">
            <v>11.140255</v>
          </cell>
          <cell r="BE20">
            <v>6.3961649999999999</v>
          </cell>
          <cell r="BF20">
            <v>0.98370000000000002</v>
          </cell>
          <cell r="BG20">
            <v>2.9628000000000001</v>
          </cell>
          <cell r="BH20">
            <v>4.5922340000000004</v>
          </cell>
          <cell r="BI20">
            <v>10.652438999999999</v>
          </cell>
        </row>
        <row r="21">
          <cell r="A21" t="str">
            <v xml:space="preserve">  Reintegros Aportes de Cesantías</v>
          </cell>
          <cell r="B21">
            <v>3889.9431199999999</v>
          </cell>
          <cell r="C21">
            <v>1633.892873</v>
          </cell>
          <cell r="D21">
            <v>2026.4407650000001</v>
          </cell>
          <cell r="E21">
            <v>2220.9730306699998</v>
          </cell>
          <cell r="F21">
            <v>2350.3579619100001</v>
          </cell>
          <cell r="G21">
            <v>2325.1734866100001</v>
          </cell>
          <cell r="H21">
            <v>2180.19459241</v>
          </cell>
          <cell r="I21">
            <v>2460.7113377800001</v>
          </cell>
          <cell r="J21">
            <v>1919.38959535</v>
          </cell>
          <cell r="K21">
            <v>1988.3371734699999</v>
          </cell>
          <cell r="L21">
            <v>1912.20021565</v>
          </cell>
          <cell r="M21">
            <v>1533.5395599999999</v>
          </cell>
          <cell r="N21">
            <v>2064.57374703</v>
          </cell>
          <cell r="O21">
            <v>2736.5389906599999</v>
          </cell>
          <cell r="P21">
            <v>3778.1955561599998</v>
          </cell>
          <cell r="Q21">
            <v>2058.07057386</v>
          </cell>
          <cell r="R21">
            <v>3102.8960940900001</v>
          </cell>
          <cell r="S21">
            <v>2182.0255629500002</v>
          </cell>
          <cell r="T21">
            <v>2266.0943056000001</v>
          </cell>
          <cell r="U21">
            <v>2536.8629026799999</v>
          </cell>
          <cell r="V21">
            <v>2025.0179034099999</v>
          </cell>
          <cell r="W21">
            <v>1929.1027873099999</v>
          </cell>
          <cell r="X21">
            <v>1640.37580486</v>
          </cell>
          <cell r="Y21">
            <v>1660.1104794299999</v>
          </cell>
          <cell r="Z21">
            <v>1886.8878078400001</v>
          </cell>
          <cell r="AA21">
            <v>1998.0204493799999</v>
          </cell>
          <cell r="AB21">
            <v>2288.5507014700001</v>
          </cell>
          <cell r="AC21">
            <v>2578.9123762999998</v>
          </cell>
          <cell r="AD21">
            <v>2936.4285517600001</v>
          </cell>
          <cell r="AE21">
            <v>1892.09564105</v>
          </cell>
          <cell r="AF21">
            <v>2419.81031816</v>
          </cell>
          <cell r="AG21">
            <v>2175.6460586600001</v>
          </cell>
          <cell r="AH21">
            <v>1524.4265173900001</v>
          </cell>
          <cell r="AI21">
            <v>1998.6316819799999</v>
          </cell>
          <cell r="AJ21">
            <v>1882.91867508</v>
          </cell>
          <cell r="AK21">
            <v>1519.142032</v>
          </cell>
          <cell r="AL21">
            <v>2147.2730033799999</v>
          </cell>
          <cell r="AM21">
            <v>1851.8560215699999</v>
          </cell>
          <cell r="AN21">
            <v>2145.6117086099998</v>
          </cell>
          <cell r="AO21">
            <v>2782.1571877299998</v>
          </cell>
          <cell r="AP21">
            <v>2668.5372158300002</v>
          </cell>
          <cell r="AQ21">
            <v>2863.5534487</v>
          </cell>
          <cell r="AR21">
            <v>3353.6790958900001</v>
          </cell>
          <cell r="AS21">
            <v>2589.8207890799999</v>
          </cell>
          <cell r="AT21">
            <v>2463.5170154100001</v>
          </cell>
          <cell r="AU21">
            <v>1990.49096229</v>
          </cell>
          <cell r="AV21">
            <v>1597.7088185800001</v>
          </cell>
          <cell r="AW21">
            <v>1934.7413437800001</v>
          </cell>
          <cell r="AX21">
            <v>1926.9461723500001</v>
          </cell>
          <cell r="AY21">
            <v>1385.4846637400001</v>
          </cell>
          <cell r="AZ21">
            <v>3336.5238425100001</v>
          </cell>
          <cell r="BA21">
            <v>808.86825994000003</v>
          </cell>
          <cell r="BB21">
            <v>1552.15741024</v>
          </cell>
          <cell r="BC21">
            <v>1385.6553235599999</v>
          </cell>
          <cell r="BD21">
            <v>1976.81371745</v>
          </cell>
          <cell r="BE21">
            <v>1307.206962</v>
          </cell>
          <cell r="BF21">
            <v>1919.7736174199999</v>
          </cell>
          <cell r="BG21">
            <v>1210.7453761899999</v>
          </cell>
          <cell r="BH21">
            <v>826.27775911000003</v>
          </cell>
          <cell r="BI21">
            <v>915.67274233000001</v>
          </cell>
        </row>
        <row r="22">
          <cell r="A22" t="str">
            <v xml:space="preserve">  Otros Ingresos - código 19 </v>
          </cell>
          <cell r="B22">
            <v>1191.8244847200001</v>
          </cell>
          <cell r="C22">
            <v>483.3480576</v>
          </cell>
          <cell r="D22">
            <v>100.17163226</v>
          </cell>
          <cell r="E22">
            <v>1026.6979294400001</v>
          </cell>
          <cell r="F22">
            <v>365.34507273999998</v>
          </cell>
          <cell r="G22">
            <v>169.95629356000001</v>
          </cell>
          <cell r="H22">
            <v>1254.61019745</v>
          </cell>
          <cell r="I22">
            <v>202.18167822000001</v>
          </cell>
          <cell r="J22">
            <v>408.73038180999998</v>
          </cell>
          <cell r="K22">
            <v>365.63170298</v>
          </cell>
          <cell r="L22">
            <v>695.04869167000004</v>
          </cell>
          <cell r="M22">
            <v>251.52164447999999</v>
          </cell>
          <cell r="N22">
            <v>257.32551841999998</v>
          </cell>
          <cell r="O22">
            <v>1130.46352688</v>
          </cell>
          <cell r="P22">
            <v>381.38294714</v>
          </cell>
          <cell r="Q22">
            <v>165.94877081999999</v>
          </cell>
          <cell r="R22">
            <v>682.52769244000001</v>
          </cell>
          <cell r="S22">
            <v>277.09662048000001</v>
          </cell>
          <cell r="T22">
            <v>413.92216368999999</v>
          </cell>
          <cell r="U22">
            <v>275.55827470999998</v>
          </cell>
          <cell r="V22">
            <v>162.12934916</v>
          </cell>
          <cell r="W22">
            <v>220.32787246999999</v>
          </cell>
          <cell r="X22">
            <v>152.78364590000001</v>
          </cell>
          <cell r="Y22">
            <v>291.67303404</v>
          </cell>
          <cell r="Z22">
            <v>268.02562318999998</v>
          </cell>
          <cell r="AA22">
            <v>201.20075940000001</v>
          </cell>
          <cell r="AB22">
            <v>232.48706913999999</v>
          </cell>
          <cell r="AC22">
            <v>521.81088246000002</v>
          </cell>
          <cell r="AD22">
            <v>558.00939211000002</v>
          </cell>
          <cell r="AE22">
            <v>108.68855865</v>
          </cell>
          <cell r="AF22">
            <v>217.44043834999999</v>
          </cell>
          <cell r="AG22">
            <v>134.60250768</v>
          </cell>
          <cell r="AH22">
            <v>492.80302925000001</v>
          </cell>
          <cell r="AI22">
            <v>321.35673740999999</v>
          </cell>
          <cell r="AJ22">
            <v>210.66330214999999</v>
          </cell>
          <cell r="AK22">
            <v>233.50137024</v>
          </cell>
          <cell r="AL22">
            <v>449.85141571999998</v>
          </cell>
          <cell r="AM22">
            <v>82.092633609999993</v>
          </cell>
          <cell r="AN22">
            <v>123.29776706</v>
          </cell>
          <cell r="AO22">
            <v>128.47410321000001</v>
          </cell>
          <cell r="AP22">
            <v>777.50486046000003</v>
          </cell>
          <cell r="AQ22">
            <v>131.90282554999999</v>
          </cell>
          <cell r="AR22">
            <v>480.17294799000001</v>
          </cell>
          <cell r="AS22">
            <v>227.63815819999999</v>
          </cell>
          <cell r="AT22">
            <v>173.03300440000001</v>
          </cell>
          <cell r="AU22">
            <v>48.750683690000002</v>
          </cell>
          <cell r="AV22">
            <v>260.24674850000002</v>
          </cell>
          <cell r="AW22">
            <v>273.68469232000001</v>
          </cell>
          <cell r="AX22">
            <v>140.43707143</v>
          </cell>
          <cell r="AY22">
            <v>1963.2552641699999</v>
          </cell>
          <cell r="AZ22">
            <v>393.99098085000003</v>
          </cell>
          <cell r="BA22">
            <v>2388.5358036299999</v>
          </cell>
          <cell r="BB22">
            <v>3276.4170945999999</v>
          </cell>
          <cell r="BC22">
            <v>2883.6135419299999</v>
          </cell>
          <cell r="BD22">
            <v>3362.4916301899998</v>
          </cell>
          <cell r="BE22">
            <v>2130.6094320799998</v>
          </cell>
          <cell r="BF22">
            <v>2579.2197751399999</v>
          </cell>
          <cell r="BG22">
            <v>2318.6797805699998</v>
          </cell>
          <cell r="BH22">
            <v>1900.5713380300001</v>
          </cell>
          <cell r="BI22">
            <v>2028.8747503699999</v>
          </cell>
        </row>
        <row r="23">
          <cell r="A23" t="str">
            <v>C.   EGRESOS VIGENCIA</v>
          </cell>
          <cell r="B23">
            <v>108280.32305400999</v>
          </cell>
          <cell r="C23">
            <v>193540.74195219501</v>
          </cell>
          <cell r="D23">
            <v>174218.97389975001</v>
          </cell>
          <cell r="E23">
            <v>165717.86990124002</v>
          </cell>
          <cell r="F23">
            <v>172929.13263405999</v>
          </cell>
          <cell r="G23">
            <v>162630.17103510001</v>
          </cell>
          <cell r="H23">
            <v>153745.79562731998</v>
          </cell>
          <cell r="I23">
            <v>163395.52497910999</v>
          </cell>
          <cell r="J23">
            <v>158718.01493123002</v>
          </cell>
          <cell r="K23">
            <v>136570.00438085903</v>
          </cell>
          <cell r="L23">
            <v>158377.70056425</v>
          </cell>
          <cell r="M23">
            <v>144355.57821390999</v>
          </cell>
          <cell r="N23">
            <v>124490.46051276001</v>
          </cell>
          <cell r="O23">
            <v>234770.01207640997</v>
          </cell>
          <cell r="P23">
            <v>217824.44742302</v>
          </cell>
          <cell r="Q23">
            <v>153424.77942078997</v>
          </cell>
          <cell r="R23">
            <v>205393.48235844998</v>
          </cell>
          <cell r="S23">
            <v>180710.96790382001</v>
          </cell>
          <cell r="T23">
            <v>193391.62007069</v>
          </cell>
          <cell r="U23">
            <v>234633.05251514004</v>
          </cell>
          <cell r="V23">
            <v>200353.86337073002</v>
          </cell>
          <cell r="W23">
            <v>152811.96930520999</v>
          </cell>
          <cell r="X23">
            <v>170966.54643943999</v>
          </cell>
          <cell r="Y23">
            <v>171338.64083642996</v>
          </cell>
          <cell r="Z23">
            <v>138170.97530606002</v>
          </cell>
          <cell r="AA23">
            <v>279891.72571446997</v>
          </cell>
          <cell r="AB23">
            <v>251504.51803234001</v>
          </cell>
          <cell r="AC23">
            <v>199658.01912011</v>
          </cell>
          <cell r="AD23">
            <v>243775.26828585003</v>
          </cell>
          <cell r="AE23">
            <v>204114.33863568003</v>
          </cell>
          <cell r="AF23">
            <v>216739.24709824999</v>
          </cell>
          <cell r="AG23">
            <v>203324.54466624002</v>
          </cell>
          <cell r="AH23">
            <v>155843.82580439997</v>
          </cell>
          <cell r="AI23">
            <v>218119.17647892004</v>
          </cell>
          <cell r="AJ23">
            <v>220884.93656317002</v>
          </cell>
          <cell r="AK23">
            <v>199134.35514064998</v>
          </cell>
          <cell r="AL23">
            <v>181019.47772070998</v>
          </cell>
          <cell r="AM23">
            <v>297072.90769895993</v>
          </cell>
          <cell r="AN23">
            <v>224013.61610651997</v>
          </cell>
          <cell r="AO23">
            <v>303544.23446965998</v>
          </cell>
          <cell r="AP23">
            <v>250860.94032268997</v>
          </cell>
          <cell r="AQ23">
            <v>218968.02560687004</v>
          </cell>
          <cell r="AR23">
            <v>274432.77072756004</v>
          </cell>
          <cell r="AS23">
            <v>215795.86232536999</v>
          </cell>
          <cell r="AT23">
            <v>215237.23304700002</v>
          </cell>
          <cell r="AU23">
            <v>220647.25662828999</v>
          </cell>
          <cell r="AV23">
            <v>195068.71009852999</v>
          </cell>
          <cell r="AW23">
            <v>204770.61452166998</v>
          </cell>
          <cell r="AX23">
            <v>189150.06207176001</v>
          </cell>
          <cell r="AY23">
            <v>321738.23091816006</v>
          </cell>
          <cell r="AZ23">
            <v>322017.99358459999</v>
          </cell>
          <cell r="BA23">
            <v>248864.98519553</v>
          </cell>
          <cell r="BB23">
            <v>254801.87471886998</v>
          </cell>
          <cell r="BC23">
            <v>179978.31151227001</v>
          </cell>
          <cell r="BD23">
            <v>239879.64857656998</v>
          </cell>
          <cell r="BE23">
            <v>196136.80728730001</v>
          </cell>
          <cell r="BF23">
            <v>207965.37646773001</v>
          </cell>
          <cell r="BG23">
            <v>188520.49259050001</v>
          </cell>
          <cell r="BH23">
            <v>159659.03248122</v>
          </cell>
          <cell r="BI23">
            <v>170402.18210858002</v>
          </cell>
        </row>
        <row r="24">
          <cell r="A24" t="str">
            <v>Gastos Operacionales y no Operacionales</v>
          </cell>
          <cell r="B24">
            <v>9560.0733230600017</v>
          </cell>
          <cell r="C24">
            <v>9067.7370247399995</v>
          </cell>
          <cell r="D24">
            <v>12597.316262789998</v>
          </cell>
          <cell r="E24">
            <v>9386.5328328800006</v>
          </cell>
          <cell r="F24">
            <v>14998.8281221</v>
          </cell>
          <cell r="G24">
            <v>13515.52588064</v>
          </cell>
          <cell r="H24">
            <v>11629.49746948</v>
          </cell>
          <cell r="I24">
            <v>12318.294655200001</v>
          </cell>
          <cell r="J24">
            <v>11564.148689020001</v>
          </cell>
          <cell r="K24">
            <v>6903.3743790899998</v>
          </cell>
          <cell r="L24">
            <v>11905.56832362</v>
          </cell>
          <cell r="M24">
            <v>19317.47177805</v>
          </cell>
          <cell r="N24">
            <v>9578.8244421500003</v>
          </cell>
          <cell r="O24">
            <v>9454.14632265</v>
          </cell>
          <cell r="P24">
            <v>11638.149854489999</v>
          </cell>
          <cell r="Q24">
            <v>9208.9362715700008</v>
          </cell>
          <cell r="R24">
            <v>12612.972797930001</v>
          </cell>
          <cell r="S24">
            <v>9045.0409551800003</v>
          </cell>
          <cell r="T24">
            <v>12632.636810980001</v>
          </cell>
          <cell r="U24">
            <v>17064.69782225</v>
          </cell>
          <cell r="V24">
            <v>12189.502342649999</v>
          </cell>
          <cell r="W24">
            <v>8542.7870012900003</v>
          </cell>
          <cell r="X24">
            <v>14144.736544309999</v>
          </cell>
          <cell r="Y24">
            <v>14653.949005319999</v>
          </cell>
          <cell r="Z24">
            <v>7871.5117125099996</v>
          </cell>
          <cell r="AA24">
            <v>13931.97972598</v>
          </cell>
          <cell r="AB24">
            <v>16812.223880090001</v>
          </cell>
          <cell r="AC24">
            <v>8625.88288741</v>
          </cell>
          <cell r="AD24">
            <v>16465.015412230001</v>
          </cell>
          <cell r="AE24">
            <v>16976.006719060002</v>
          </cell>
          <cell r="AF24">
            <v>17837.652512870001</v>
          </cell>
          <cell r="AG24">
            <v>20432.954258960002</v>
          </cell>
          <cell r="AH24">
            <v>12324.339469160001</v>
          </cell>
          <cell r="AI24">
            <v>12880.204271320001</v>
          </cell>
          <cell r="AJ24">
            <v>16724.788380950002</v>
          </cell>
          <cell r="AK24">
            <v>21680.949489799998</v>
          </cell>
          <cell r="AL24">
            <v>11308.083373449999</v>
          </cell>
          <cell r="AM24">
            <v>15473.942851330001</v>
          </cell>
          <cell r="AN24">
            <v>12398.98026117</v>
          </cell>
          <cell r="AO24">
            <v>15163.781011880001</v>
          </cell>
          <cell r="AP24">
            <v>14771.42291933</v>
          </cell>
          <cell r="AQ24">
            <v>14593.58243004</v>
          </cell>
          <cell r="AR24">
            <v>14160.338863179999</v>
          </cell>
          <cell r="AS24">
            <v>12441.610103430001</v>
          </cell>
          <cell r="AT24">
            <v>12569.60593733</v>
          </cell>
          <cell r="AU24">
            <v>11982.509617289999</v>
          </cell>
          <cell r="AV24">
            <v>15395.10087038</v>
          </cell>
          <cell r="AW24">
            <v>22032.374498950001</v>
          </cell>
          <cell r="AX24">
            <v>9004.4514636799995</v>
          </cell>
          <cell r="AY24">
            <v>14408.833347339998</v>
          </cell>
          <cell r="AZ24">
            <v>15938.84812472</v>
          </cell>
          <cell r="BA24">
            <v>15462.817787149999</v>
          </cell>
          <cell r="BB24">
            <v>16930.016168869999</v>
          </cell>
          <cell r="BC24">
            <v>15908.74261927</v>
          </cell>
          <cell r="BD24">
            <v>17196.012636569998</v>
          </cell>
          <cell r="BE24">
            <v>14832.870075119999</v>
          </cell>
          <cell r="BF24">
            <v>17804.347460730001</v>
          </cell>
          <cell r="BG24">
            <v>15616.114085339999</v>
          </cell>
          <cell r="BH24">
            <v>11368.012510709999</v>
          </cell>
          <cell r="BI24">
            <v>14200.56851958</v>
          </cell>
        </row>
        <row r="25">
          <cell r="A25" t="str">
            <v xml:space="preserve">Cesantías </v>
          </cell>
          <cell r="B25">
            <v>45560.085574999997</v>
          </cell>
          <cell r="C25">
            <v>110279.53528299999</v>
          </cell>
          <cell r="D25">
            <v>83398.407240999994</v>
          </cell>
          <cell r="E25">
            <v>74034.122293000008</v>
          </cell>
          <cell r="F25">
            <v>68913.965775999997</v>
          </cell>
          <cell r="G25">
            <v>58255.727406999998</v>
          </cell>
          <cell r="H25">
            <v>52541.249653000006</v>
          </cell>
          <cell r="I25">
            <v>58083.442662999994</v>
          </cell>
          <cell r="J25">
            <v>49269.907556999999</v>
          </cell>
          <cell r="K25">
            <v>39924.171631999998</v>
          </cell>
          <cell r="L25">
            <v>41842.073126000003</v>
          </cell>
          <cell r="M25">
            <v>41750.045525000001</v>
          </cell>
          <cell r="N25">
            <v>48568.634887</v>
          </cell>
          <cell r="O25">
            <v>133202.55127900001</v>
          </cell>
          <cell r="P25">
            <v>109141.37593000001</v>
          </cell>
          <cell r="Q25">
            <v>68625.178133000009</v>
          </cell>
          <cell r="R25">
            <v>79135.383785999991</v>
          </cell>
          <cell r="S25">
            <v>64860.626213000003</v>
          </cell>
          <cell r="T25">
            <v>62841.576019999993</v>
          </cell>
          <cell r="U25">
            <v>74004.007578999997</v>
          </cell>
          <cell r="V25">
            <v>59106.688670000003</v>
          </cell>
          <cell r="W25">
            <v>49364.199984999999</v>
          </cell>
          <cell r="X25">
            <v>50281.859809000001</v>
          </cell>
          <cell r="Y25">
            <v>46138.868782999998</v>
          </cell>
          <cell r="Z25">
            <v>61242.316575999997</v>
          </cell>
          <cell r="AA25">
            <v>141070.594052</v>
          </cell>
          <cell r="AB25">
            <v>123706.85491299999</v>
          </cell>
          <cell r="AC25">
            <v>95904.929089999991</v>
          </cell>
          <cell r="AD25">
            <v>84921.505341000011</v>
          </cell>
          <cell r="AE25">
            <v>67198.888548999996</v>
          </cell>
          <cell r="AF25">
            <v>77185.992922000005</v>
          </cell>
          <cell r="AG25">
            <v>69800.022987000004</v>
          </cell>
          <cell r="AH25">
            <v>55110.803835999999</v>
          </cell>
          <cell r="AI25">
            <v>63643.103853000008</v>
          </cell>
          <cell r="AJ25">
            <v>57649.088384000002</v>
          </cell>
          <cell r="AK25">
            <v>51906.005420000001</v>
          </cell>
          <cell r="AL25">
            <v>70247.103437999991</v>
          </cell>
          <cell r="AM25">
            <v>151869.53059399998</v>
          </cell>
          <cell r="AN25">
            <v>109420.03972</v>
          </cell>
          <cell r="AO25">
            <v>137194.45020999998</v>
          </cell>
          <cell r="AP25">
            <v>97533.359400999994</v>
          </cell>
          <cell r="AQ25">
            <v>75865.779345000003</v>
          </cell>
          <cell r="AR25">
            <v>102813.425802</v>
          </cell>
          <cell r="AS25">
            <v>69328.734656999994</v>
          </cell>
          <cell r="AT25">
            <v>64699.889126999995</v>
          </cell>
          <cell r="AU25">
            <v>64430.528309000001</v>
          </cell>
          <cell r="AV25">
            <v>52279.288136999996</v>
          </cell>
          <cell r="AW25">
            <v>55400.869015000004</v>
          </cell>
          <cell r="AX25">
            <v>72757.370752000003</v>
          </cell>
          <cell r="AY25">
            <v>163813.64679900001</v>
          </cell>
          <cell r="AZ25">
            <v>160006.06558900001</v>
          </cell>
          <cell r="BA25">
            <v>118671.72233399999</v>
          </cell>
          <cell r="BB25">
            <v>106473.39958100001</v>
          </cell>
          <cell r="BC25">
            <v>73184.799075000003</v>
          </cell>
          <cell r="BD25">
            <v>100364.198089</v>
          </cell>
          <cell r="BE25">
            <v>76304.506917000006</v>
          </cell>
          <cell r="BF25">
            <v>72395.144261000009</v>
          </cell>
          <cell r="BG25">
            <v>65109.807670000002</v>
          </cell>
          <cell r="BH25">
            <v>56704.906300999995</v>
          </cell>
          <cell r="BI25">
            <v>62963.229189999998</v>
          </cell>
        </row>
        <row r="26">
          <cell r="A26" t="str">
            <v xml:space="preserve"> Parciales</v>
          </cell>
          <cell r="B26">
            <v>33155.099957999999</v>
          </cell>
          <cell r="C26">
            <v>95896.966306999995</v>
          </cell>
          <cell r="D26">
            <v>62389.660565999999</v>
          </cell>
          <cell r="E26">
            <v>53195.493089000003</v>
          </cell>
          <cell r="F26">
            <v>48312.062320999998</v>
          </cell>
          <cell r="G26">
            <v>39931.960179000002</v>
          </cell>
          <cell r="H26">
            <v>34218.138313000003</v>
          </cell>
          <cell r="I26">
            <v>36279.276943999997</v>
          </cell>
          <cell r="J26">
            <v>30209.107563000001</v>
          </cell>
          <cell r="K26">
            <v>23197.388289999999</v>
          </cell>
          <cell r="L26">
            <v>22843.004214000001</v>
          </cell>
          <cell r="M26">
            <v>24656.772979000001</v>
          </cell>
          <cell r="N26">
            <v>34211.524365999998</v>
          </cell>
          <cell r="O26">
            <v>113989.726478</v>
          </cell>
          <cell r="P26">
            <v>80774.603193000003</v>
          </cell>
          <cell r="Q26">
            <v>48198.537743000001</v>
          </cell>
          <cell r="R26">
            <v>53886.329362999997</v>
          </cell>
          <cell r="S26">
            <v>44563.112674000004</v>
          </cell>
          <cell r="T26">
            <v>40504.692803999998</v>
          </cell>
          <cell r="U26">
            <v>45586.439689999999</v>
          </cell>
          <cell r="V26">
            <v>35374.212026000001</v>
          </cell>
          <cell r="W26">
            <v>30121.029779</v>
          </cell>
          <cell r="X26">
            <v>30659.817955999999</v>
          </cell>
          <cell r="Y26">
            <v>28704.862204000001</v>
          </cell>
          <cell r="Z26">
            <v>42191.182358999999</v>
          </cell>
          <cell r="AA26">
            <v>114434.368546</v>
          </cell>
          <cell r="AB26">
            <v>89386.686990999995</v>
          </cell>
          <cell r="AC26">
            <v>68274.502426999999</v>
          </cell>
          <cell r="AD26">
            <v>54779.772298000004</v>
          </cell>
          <cell r="AE26">
            <v>43338.862172000001</v>
          </cell>
          <cell r="AF26">
            <v>49575.427632999999</v>
          </cell>
          <cell r="AG26">
            <v>43589.402017</v>
          </cell>
          <cell r="AH26">
            <v>32757.82749</v>
          </cell>
          <cell r="AI26">
            <v>38271.039897000002</v>
          </cell>
          <cell r="AJ26">
            <v>35231.763347</v>
          </cell>
          <cell r="AK26">
            <v>31149.545699999999</v>
          </cell>
          <cell r="AL26">
            <v>47481.219147999996</v>
          </cell>
          <cell r="AM26">
            <v>126116.07888099999</v>
          </cell>
          <cell r="AN26">
            <v>82691.143502000006</v>
          </cell>
          <cell r="AO26">
            <v>101124.07120599999</v>
          </cell>
          <cell r="AP26">
            <v>68308.560201</v>
          </cell>
          <cell r="AQ26">
            <v>52473.891172000003</v>
          </cell>
          <cell r="AR26">
            <v>70380.498462000003</v>
          </cell>
          <cell r="AS26">
            <v>44398.887981</v>
          </cell>
          <cell r="AT26">
            <v>41336.287106999996</v>
          </cell>
          <cell r="AU26">
            <v>41241.409123999998</v>
          </cell>
          <cell r="AV26">
            <v>33527.312560999999</v>
          </cell>
          <cell r="AW26">
            <v>35785.269769999999</v>
          </cell>
          <cell r="AX26">
            <v>47444.396724999999</v>
          </cell>
          <cell r="AY26">
            <v>135478.133386</v>
          </cell>
          <cell r="AZ26">
            <v>126766.68004799999</v>
          </cell>
          <cell r="BA26">
            <v>87407.962006999995</v>
          </cell>
          <cell r="BB26">
            <v>76087.581130000006</v>
          </cell>
          <cell r="BC26">
            <v>52160.826456000003</v>
          </cell>
          <cell r="BD26">
            <v>66491.068859999999</v>
          </cell>
          <cell r="BE26">
            <v>45932.457152000003</v>
          </cell>
          <cell r="BF26">
            <v>42361.821404000002</v>
          </cell>
          <cell r="BG26">
            <v>40227.700445000002</v>
          </cell>
          <cell r="BH26">
            <v>32165.474311999998</v>
          </cell>
          <cell r="BI26">
            <v>36756.845731000001</v>
          </cell>
        </row>
        <row r="27">
          <cell r="A27" t="str">
            <v xml:space="preserve"> Definitivas</v>
          </cell>
          <cell r="B27">
            <v>12404.985617</v>
          </cell>
          <cell r="C27">
            <v>14382.568976</v>
          </cell>
          <cell r="D27">
            <v>21008.746674999999</v>
          </cell>
          <cell r="E27">
            <v>20838.629204000001</v>
          </cell>
          <cell r="F27">
            <v>20601.903455</v>
          </cell>
          <cell r="G27">
            <v>18323.767228000001</v>
          </cell>
          <cell r="H27">
            <v>18323.111339999999</v>
          </cell>
          <cell r="I27">
            <v>21804.165719000001</v>
          </cell>
          <cell r="J27">
            <v>19060.799994000001</v>
          </cell>
          <cell r="K27">
            <v>16726.783341999999</v>
          </cell>
          <cell r="L27">
            <v>18999.068911999999</v>
          </cell>
          <cell r="M27">
            <v>17093.272546</v>
          </cell>
          <cell r="N27">
            <v>14357.110521000001</v>
          </cell>
          <cell r="O27">
            <v>19212.824800999999</v>
          </cell>
          <cell r="P27">
            <v>28366.772736999999</v>
          </cell>
          <cell r="Q27">
            <v>20426.64039</v>
          </cell>
          <cell r="R27">
            <v>25249.054423000001</v>
          </cell>
          <cell r="S27">
            <v>20297.513539</v>
          </cell>
          <cell r="T27">
            <v>22336.883215999998</v>
          </cell>
          <cell r="U27">
            <v>28417.567889000002</v>
          </cell>
          <cell r="V27">
            <v>23732.476643999998</v>
          </cell>
          <cell r="W27">
            <v>19243.170205999999</v>
          </cell>
          <cell r="X27">
            <v>19622.041852999999</v>
          </cell>
          <cell r="Y27">
            <v>17434.006579000001</v>
          </cell>
          <cell r="Z27">
            <v>19051.134216999999</v>
          </cell>
          <cell r="AA27">
            <v>26636.225505999999</v>
          </cell>
          <cell r="AB27">
            <v>34320.167922000001</v>
          </cell>
          <cell r="AC27">
            <v>27630.426662999998</v>
          </cell>
          <cell r="AD27">
            <v>30141.733043</v>
          </cell>
          <cell r="AE27">
            <v>23860.026376999998</v>
          </cell>
          <cell r="AF27">
            <v>27610.565288999998</v>
          </cell>
          <cell r="AG27">
            <v>26210.62097</v>
          </cell>
          <cell r="AH27">
            <v>22352.976345999999</v>
          </cell>
          <cell r="AI27">
            <v>25372.063956000002</v>
          </cell>
          <cell r="AJ27">
            <v>22417.325036999999</v>
          </cell>
          <cell r="AK27">
            <v>20756.459719999999</v>
          </cell>
          <cell r="AL27">
            <v>22765.884290000002</v>
          </cell>
          <cell r="AM27">
            <v>25753.451712999999</v>
          </cell>
          <cell r="AN27">
            <v>26728.896218000002</v>
          </cell>
          <cell r="AO27">
            <v>36070.379004000002</v>
          </cell>
          <cell r="AP27">
            <v>29224.799200000001</v>
          </cell>
          <cell r="AQ27">
            <v>23391.888172999999</v>
          </cell>
          <cell r="AR27">
            <v>32432.927339999998</v>
          </cell>
          <cell r="AS27">
            <v>24929.846676000001</v>
          </cell>
          <cell r="AT27">
            <v>23363.602019999998</v>
          </cell>
          <cell r="AU27">
            <v>23189.119185</v>
          </cell>
          <cell r="AV27">
            <v>18751.975576000001</v>
          </cell>
          <cell r="AW27">
            <v>19615.599245000001</v>
          </cell>
          <cell r="AX27">
            <v>25312.974027</v>
          </cell>
          <cell r="AY27">
            <v>28335.513413000001</v>
          </cell>
          <cell r="AZ27">
            <v>33239.385541000003</v>
          </cell>
          <cell r="BA27">
            <v>31263.760327</v>
          </cell>
          <cell r="BB27">
            <v>30385.818450999999</v>
          </cell>
          <cell r="BC27">
            <v>21023.972619</v>
          </cell>
          <cell r="BD27">
            <v>33873.129228999998</v>
          </cell>
          <cell r="BE27">
            <v>30372.049765</v>
          </cell>
          <cell r="BF27">
            <v>30033.322856999999</v>
          </cell>
          <cell r="BG27">
            <v>24882.107225</v>
          </cell>
          <cell r="BH27">
            <v>24539.431989000001</v>
          </cell>
          <cell r="BI27">
            <v>26206.383459000001</v>
          </cell>
        </row>
        <row r="28">
          <cell r="A28" t="str">
            <v>Ahorro Voluntario</v>
          </cell>
          <cell r="B28">
            <v>11934.316612000001</v>
          </cell>
          <cell r="C28">
            <v>13493.280188999999</v>
          </cell>
          <cell r="D28">
            <v>13520.143817149999</v>
          </cell>
          <cell r="E28">
            <v>14843.650707500001</v>
          </cell>
          <cell r="F28">
            <v>17329.057083799999</v>
          </cell>
          <cell r="G28">
            <v>15799.56640715</v>
          </cell>
          <cell r="H28">
            <v>18533.669560999999</v>
          </cell>
          <cell r="I28">
            <v>21908.65586237</v>
          </cell>
          <cell r="J28">
            <v>19302.417237000001</v>
          </cell>
          <cell r="K28">
            <v>16140.176318530001</v>
          </cell>
          <cell r="L28">
            <v>16665.685009000001</v>
          </cell>
          <cell r="M28">
            <v>15021.248516739999</v>
          </cell>
          <cell r="N28">
            <v>19752.284830000001</v>
          </cell>
          <cell r="O28">
            <v>20116.949371999999</v>
          </cell>
          <cell r="P28">
            <v>22699.198262900001</v>
          </cell>
          <cell r="Q28">
            <v>17125.411464000001</v>
          </cell>
          <cell r="R28">
            <v>25051.758797999999</v>
          </cell>
          <cell r="S28">
            <v>20923.401505999998</v>
          </cell>
          <cell r="T28">
            <v>20741.292987000001</v>
          </cell>
          <cell r="U28">
            <v>27873.395323000001</v>
          </cell>
          <cell r="V28">
            <v>25521.809975</v>
          </cell>
          <cell r="W28">
            <v>22771.118544000001</v>
          </cell>
          <cell r="X28">
            <v>24252.848107999998</v>
          </cell>
          <cell r="Y28">
            <v>18664.925219000001</v>
          </cell>
          <cell r="Z28">
            <v>21584.07128</v>
          </cell>
          <cell r="AA28">
            <v>21990.969311000001</v>
          </cell>
          <cell r="AB28">
            <v>19581.792583999999</v>
          </cell>
          <cell r="AC28">
            <v>22129.037793</v>
          </cell>
          <cell r="AD28">
            <v>24038.013628000001</v>
          </cell>
          <cell r="AE28">
            <v>19385.461993000001</v>
          </cell>
          <cell r="AF28">
            <v>24982.425837999999</v>
          </cell>
          <cell r="AG28">
            <v>24079.230080000001</v>
          </cell>
          <cell r="AH28">
            <v>20592.327601000001</v>
          </cell>
          <cell r="AI28">
            <v>25129.421299000001</v>
          </cell>
          <cell r="AJ28">
            <v>25745.436670999999</v>
          </cell>
          <cell r="AK28">
            <v>19162.493471000002</v>
          </cell>
          <cell r="AL28">
            <v>25993.245864</v>
          </cell>
          <cell r="AM28">
            <v>23762.695013</v>
          </cell>
          <cell r="AN28">
            <v>16800.424148999999</v>
          </cell>
          <cell r="AO28">
            <v>29543.903789</v>
          </cell>
          <cell r="AP28">
            <v>24567.290292000002</v>
          </cell>
          <cell r="AQ28">
            <v>21982.392218000001</v>
          </cell>
          <cell r="AR28">
            <v>30428.089931999999</v>
          </cell>
          <cell r="AS28">
            <v>23220.258109999999</v>
          </cell>
          <cell r="AT28">
            <v>25186.218095</v>
          </cell>
          <cell r="AU28">
            <v>28271.643539000001</v>
          </cell>
          <cell r="AV28">
            <v>22419.988055999998</v>
          </cell>
          <cell r="AW28">
            <v>21895.249453</v>
          </cell>
          <cell r="AX28">
            <v>25878.720827000001</v>
          </cell>
          <cell r="AY28">
            <v>24022.383049</v>
          </cell>
          <cell r="AZ28">
            <v>22231.659485</v>
          </cell>
          <cell r="BA28">
            <v>20806.937317</v>
          </cell>
          <cell r="BB28">
            <v>28019.083556000001</v>
          </cell>
          <cell r="BC28">
            <v>19455.064579999998</v>
          </cell>
          <cell r="BD28">
            <v>28685.307494000001</v>
          </cell>
          <cell r="BE28">
            <v>22291.521650999999</v>
          </cell>
          <cell r="BF28">
            <v>29073.579964</v>
          </cell>
          <cell r="BG28">
            <v>27984.972470000001</v>
          </cell>
          <cell r="BH28">
            <v>21847.852009999999</v>
          </cell>
          <cell r="BI28">
            <v>21783.558859000001</v>
          </cell>
        </row>
        <row r="29">
          <cell r="A29" t="str">
            <v xml:space="preserve">Crédito </v>
          </cell>
          <cell r="B29">
            <v>33832.514692559998</v>
          </cell>
          <cell r="C29">
            <v>52341.492120169998</v>
          </cell>
          <cell r="D29">
            <v>57408.580366699993</v>
          </cell>
          <cell r="E29">
            <v>53680.411086070002</v>
          </cell>
          <cell r="F29">
            <v>61681.879590339995</v>
          </cell>
          <cell r="G29">
            <v>68464.677076509994</v>
          </cell>
          <cell r="H29">
            <v>62641.489326909992</v>
          </cell>
          <cell r="I29">
            <v>63621.92028387</v>
          </cell>
          <cell r="J29">
            <v>72874.665778459996</v>
          </cell>
          <cell r="K29">
            <v>68740.046584319003</v>
          </cell>
          <cell r="L29">
            <v>73479.847207030005</v>
          </cell>
          <cell r="M29">
            <v>60109.904026620003</v>
          </cell>
          <cell r="N29">
            <v>36777.310557540004</v>
          </cell>
          <cell r="O29">
            <v>64586.57483826</v>
          </cell>
          <cell r="P29">
            <v>68411.794846930003</v>
          </cell>
          <cell r="Q29">
            <v>49248.271988049994</v>
          </cell>
          <cell r="R29">
            <v>74906.084644149989</v>
          </cell>
          <cell r="S29">
            <v>77580.123072600007</v>
          </cell>
          <cell r="T29">
            <v>87724.495596909997</v>
          </cell>
          <cell r="U29">
            <v>107511.88886535</v>
          </cell>
          <cell r="V29">
            <v>87055.468812190011</v>
          </cell>
          <cell r="W29">
            <v>64734.8262502</v>
          </cell>
          <cell r="X29">
            <v>73352.067275149995</v>
          </cell>
          <cell r="Y29">
            <v>75677.791950999992</v>
          </cell>
          <cell r="Z29">
            <v>43315.613973710002</v>
          </cell>
          <cell r="AA29">
            <v>91600.03294136998</v>
          </cell>
          <cell r="AB29">
            <v>83075.059892870006</v>
          </cell>
          <cell r="AC29">
            <v>66809.928353939991</v>
          </cell>
          <cell r="AD29">
            <v>77754.645954270003</v>
          </cell>
          <cell r="AE29">
            <v>75994.38930313001</v>
          </cell>
          <cell r="AF29">
            <v>72888.854006840003</v>
          </cell>
          <cell r="AG29">
            <v>80040.077947039987</v>
          </cell>
          <cell r="AH29">
            <v>59167.424442589996</v>
          </cell>
          <cell r="AI29">
            <v>91671.981013000011</v>
          </cell>
          <cell r="AJ29">
            <v>108978.12405899</v>
          </cell>
          <cell r="AK29">
            <v>86331.140491309998</v>
          </cell>
          <cell r="AL29">
            <v>69378.524957500005</v>
          </cell>
          <cell r="AM29">
            <v>94593.021297000014</v>
          </cell>
          <cell r="AN29">
            <v>70957.607136110004</v>
          </cell>
          <cell r="AO29">
            <v>109131.48148668</v>
          </cell>
          <cell r="AP29">
            <v>113760.85152135999</v>
          </cell>
          <cell r="AQ29">
            <v>93563.780111020009</v>
          </cell>
          <cell r="AR29">
            <v>118117.69494538</v>
          </cell>
          <cell r="AS29">
            <v>102044.58610057998</v>
          </cell>
          <cell r="AT29">
            <v>102242.95856452</v>
          </cell>
          <cell r="AU29">
            <v>105010.1505817</v>
          </cell>
          <cell r="AV29">
            <v>95513.772187459996</v>
          </cell>
          <cell r="AW29">
            <v>90498.980306999991</v>
          </cell>
          <cell r="AX29">
            <v>74309.556675080006</v>
          </cell>
          <cell r="AY29">
            <v>103248.07252481999</v>
          </cell>
          <cell r="AZ29">
            <v>103014.12118988</v>
          </cell>
          <cell r="BA29">
            <v>79472.254391380004</v>
          </cell>
          <cell r="BB29">
            <v>84849.089441000004</v>
          </cell>
          <cell r="BC29">
            <v>65611.458150000006</v>
          </cell>
          <cell r="BD29">
            <v>79713.084105000016</v>
          </cell>
          <cell r="BE29">
            <v>69888.427243180005</v>
          </cell>
          <cell r="BF29">
            <v>84254.628742000001</v>
          </cell>
          <cell r="BG29">
            <v>72067.07320667</v>
          </cell>
          <cell r="BH29">
            <v>57692.233110509995</v>
          </cell>
          <cell r="BI29">
            <v>59761.845032000005</v>
          </cell>
        </row>
        <row r="30">
          <cell r="A30" t="str">
            <v>Hipotecario</v>
          </cell>
          <cell r="B30">
            <v>33265.250945259999</v>
          </cell>
          <cell r="C30">
            <v>51922.267142559998</v>
          </cell>
          <cell r="D30">
            <v>57155.911937839999</v>
          </cell>
          <cell r="E30">
            <v>53499.380614170004</v>
          </cell>
          <cell r="F30">
            <v>61399.180137999996</v>
          </cell>
          <cell r="G30">
            <v>67758.288783559998</v>
          </cell>
          <cell r="H30">
            <v>61724.172471829996</v>
          </cell>
          <cell r="I30">
            <v>63266.668328369997</v>
          </cell>
          <cell r="J30">
            <v>72520.427669990007</v>
          </cell>
          <cell r="K30">
            <v>68641.434821978997</v>
          </cell>
          <cell r="L30">
            <v>73115.881470470005</v>
          </cell>
          <cell r="M30">
            <v>58884.519207869998</v>
          </cell>
          <cell r="N30">
            <v>36257.127245000003</v>
          </cell>
          <cell r="O30">
            <v>64145.078850450001</v>
          </cell>
          <cell r="P30">
            <v>68240.576050620002</v>
          </cell>
          <cell r="Q30">
            <v>49130.546995659999</v>
          </cell>
          <cell r="R30">
            <v>74600.65875378999</v>
          </cell>
          <cell r="S30">
            <v>76598.067959649998</v>
          </cell>
          <cell r="T30">
            <v>86646.421622180002</v>
          </cell>
          <cell r="U30">
            <v>107054.46555115</v>
          </cell>
          <cell r="V30">
            <v>86746.163051170006</v>
          </cell>
          <cell r="W30">
            <v>64422.413079949998</v>
          </cell>
          <cell r="X30">
            <v>72797.019948000001</v>
          </cell>
          <cell r="Y30">
            <v>73772.645961999995</v>
          </cell>
          <cell r="Z30">
            <v>42283.574043250002</v>
          </cell>
          <cell r="AA30">
            <v>91221.009023469989</v>
          </cell>
          <cell r="AB30">
            <v>82777.485018870007</v>
          </cell>
          <cell r="AC30">
            <v>66498.993557679991</v>
          </cell>
          <cell r="AD30">
            <v>77123.62702339</v>
          </cell>
          <cell r="AE30">
            <v>74634.493379129999</v>
          </cell>
          <cell r="AF30">
            <v>71443.741580839996</v>
          </cell>
          <cell r="AG30">
            <v>79425.264277809998</v>
          </cell>
          <cell r="AH30">
            <v>58660.691423149998</v>
          </cell>
          <cell r="AI30">
            <v>91321.907281000007</v>
          </cell>
          <cell r="AJ30">
            <v>108304.38930098999</v>
          </cell>
          <cell r="AK30">
            <v>84516.779192310001</v>
          </cell>
          <cell r="AL30">
            <v>68133.998887499998</v>
          </cell>
          <cell r="AM30">
            <v>94012.251607000013</v>
          </cell>
          <cell r="AN30">
            <v>70643.854264110007</v>
          </cell>
          <cell r="AO30">
            <v>108819.96737968001</v>
          </cell>
          <cell r="AP30">
            <v>113169.83006136</v>
          </cell>
          <cell r="AQ30">
            <v>91972.918532020005</v>
          </cell>
          <cell r="AR30">
            <v>116229.16949738</v>
          </cell>
          <cell r="AS30">
            <v>101525.76822757999</v>
          </cell>
          <cell r="AT30">
            <v>101894.32574652</v>
          </cell>
          <cell r="AU30">
            <v>104623.4243937</v>
          </cell>
          <cell r="AV30">
            <v>94781.498814460007</v>
          </cell>
          <cell r="AW30">
            <v>88298.743398999999</v>
          </cell>
          <cell r="AX30">
            <v>73224.522197080005</v>
          </cell>
          <cell r="AY30">
            <v>102776.83240181999</v>
          </cell>
          <cell r="AZ30">
            <v>102800.38159088</v>
          </cell>
          <cell r="BA30">
            <v>79150.448979380002</v>
          </cell>
          <cell r="BB30">
            <v>84235.368675999998</v>
          </cell>
          <cell r="BC30">
            <v>64149.407571999996</v>
          </cell>
          <cell r="BD30">
            <v>77948.839489000005</v>
          </cell>
          <cell r="BE30">
            <v>69475.307197179995</v>
          </cell>
          <cell r="BF30">
            <v>84116.380823</v>
          </cell>
          <cell r="BG30">
            <v>71767.700360670002</v>
          </cell>
          <cell r="BH30">
            <v>54737.602707509999</v>
          </cell>
          <cell r="BI30">
            <v>57229.992914000002</v>
          </cell>
        </row>
        <row r="31">
          <cell r="A31" t="str">
            <v xml:space="preserve">  Educativo</v>
          </cell>
          <cell r="B31">
            <v>536.12178799999992</v>
          </cell>
          <cell r="C31">
            <v>269.30179800000002</v>
          </cell>
          <cell r="D31">
            <v>117.700256</v>
          </cell>
          <cell r="E31">
            <v>54.089039999999997</v>
          </cell>
          <cell r="F31">
            <v>109.016266</v>
          </cell>
          <cell r="G31">
            <v>622.14420600000005</v>
          </cell>
          <cell r="H31">
            <v>729.62190399999997</v>
          </cell>
          <cell r="I31">
            <v>246.50250299999999</v>
          </cell>
          <cell r="J31">
            <v>103.562161</v>
          </cell>
          <cell r="K31">
            <v>62.320701</v>
          </cell>
          <cell r="L31">
            <v>129.92846</v>
          </cell>
          <cell r="M31">
            <v>1026.5957330000001</v>
          </cell>
          <cell r="N31">
            <v>467.31844000000001</v>
          </cell>
          <cell r="O31">
            <v>338.19668899999999</v>
          </cell>
          <cell r="P31">
            <v>124.363741</v>
          </cell>
          <cell r="Q31">
            <v>57.768090000000001</v>
          </cell>
          <cell r="R31">
            <v>101.569861</v>
          </cell>
          <cell r="S31">
            <v>916.96619899999996</v>
          </cell>
          <cell r="T31">
            <v>940.99133099999995</v>
          </cell>
          <cell r="U31">
            <v>296.17957899999999</v>
          </cell>
          <cell r="V31">
            <v>90.471913000000001</v>
          </cell>
          <cell r="W31">
            <v>40.480040000000002</v>
          </cell>
          <cell r="X31">
            <v>363.71241099999997</v>
          </cell>
          <cell r="Y31">
            <v>1443.548014</v>
          </cell>
          <cell r="Z31">
            <v>871.58490099999995</v>
          </cell>
          <cell r="AA31">
            <v>230.90155200000001</v>
          </cell>
          <cell r="AB31">
            <v>125.119163</v>
          </cell>
          <cell r="AC31">
            <v>57.143377000000001</v>
          </cell>
          <cell r="AD31">
            <v>252.45741699999999</v>
          </cell>
          <cell r="AE31">
            <v>1222.4655250000001</v>
          </cell>
          <cell r="AF31">
            <v>1206.8123820000001</v>
          </cell>
          <cell r="AG31">
            <v>337.49147399999998</v>
          </cell>
          <cell r="AH31">
            <v>175.24492900000001</v>
          </cell>
          <cell r="AI31">
            <v>59.361480999999998</v>
          </cell>
          <cell r="AJ31">
            <v>458.37367999999998</v>
          </cell>
          <cell r="AK31">
            <v>1515.3844409999999</v>
          </cell>
          <cell r="AL31">
            <v>1089.398956</v>
          </cell>
          <cell r="AM31">
            <v>285.11508700000002</v>
          </cell>
          <cell r="AN31">
            <v>147.86246</v>
          </cell>
          <cell r="AO31">
            <v>87.262637999999995</v>
          </cell>
          <cell r="AP31">
            <v>318.39232299999998</v>
          </cell>
          <cell r="AQ31">
            <v>1248.0725950000001</v>
          </cell>
          <cell r="AR31">
            <v>1626.2478149999999</v>
          </cell>
          <cell r="AS31">
            <v>285.021457</v>
          </cell>
          <cell r="AT31">
            <v>110.464603</v>
          </cell>
          <cell r="AU31">
            <v>116.79580900000001</v>
          </cell>
          <cell r="AV31">
            <v>280.385063</v>
          </cell>
          <cell r="AW31">
            <v>1741.3813520000001</v>
          </cell>
          <cell r="AX31">
            <v>951.33315700000003</v>
          </cell>
          <cell r="AY31">
            <v>246.367029</v>
          </cell>
          <cell r="AZ31">
            <v>82.657405999999995</v>
          </cell>
          <cell r="BA31">
            <v>43.026262000000003</v>
          </cell>
          <cell r="BB31">
            <v>268.60747400000002</v>
          </cell>
          <cell r="BC31">
            <v>1347.3238140000001</v>
          </cell>
          <cell r="BD31">
            <v>1514.901257</v>
          </cell>
          <cell r="BE31">
            <v>263.32595300000003</v>
          </cell>
          <cell r="BF31">
            <v>112.102914</v>
          </cell>
          <cell r="BG31">
            <v>41.442346000000001</v>
          </cell>
          <cell r="BH31">
            <v>223.768258</v>
          </cell>
          <cell r="BI31">
            <v>1947.681812</v>
          </cell>
        </row>
        <row r="32">
          <cell r="A32" t="str">
            <v xml:space="preserve">  Legalización de Créditos</v>
          </cell>
          <cell r="B32">
            <v>31.1419593</v>
          </cell>
          <cell r="C32">
            <v>149.92317961000001</v>
          </cell>
          <cell r="D32">
            <v>134.96817286000001</v>
          </cell>
          <cell r="E32">
            <v>126.9414319</v>
          </cell>
          <cell r="F32">
            <v>173.68318633999999</v>
          </cell>
          <cell r="G32">
            <v>84.244086949999996</v>
          </cell>
          <cell r="H32">
            <v>187.69495108000001</v>
          </cell>
          <cell r="I32">
            <v>108.7494525</v>
          </cell>
          <cell r="J32">
            <v>250.67594747000001</v>
          </cell>
          <cell r="K32">
            <v>36.291061339999999</v>
          </cell>
          <cell r="L32">
            <v>234.03727656000001</v>
          </cell>
          <cell r="M32">
            <v>198.78908575</v>
          </cell>
          <cell r="N32">
            <v>52.86487254</v>
          </cell>
          <cell r="O32">
            <v>103.29929881</v>
          </cell>
          <cell r="P32">
            <v>46.855055309999997</v>
          </cell>
          <cell r="Q32">
            <v>59.956902390000003</v>
          </cell>
          <cell r="R32">
            <v>203.85602936000001</v>
          </cell>
          <cell r="S32">
            <v>65.088913950000006</v>
          </cell>
          <cell r="T32">
            <v>137.08264373</v>
          </cell>
          <cell r="U32">
            <v>161.2437352</v>
          </cell>
          <cell r="V32">
            <v>218.83384802</v>
          </cell>
          <cell r="W32">
            <v>271.93313024999998</v>
          </cell>
          <cell r="X32">
            <v>191.33491615</v>
          </cell>
          <cell r="Y32">
            <v>461.59797500000002</v>
          </cell>
          <cell r="Z32">
            <v>160.45502945999999</v>
          </cell>
          <cell r="AA32">
            <v>148.12236590000001</v>
          </cell>
          <cell r="AB32">
            <v>172.45571100000001</v>
          </cell>
          <cell r="AC32">
            <v>253.79141926</v>
          </cell>
          <cell r="AD32">
            <v>378.56151388000001</v>
          </cell>
          <cell r="AE32">
            <v>137.43039899999999</v>
          </cell>
          <cell r="AF32">
            <v>238.30004400000001</v>
          </cell>
          <cell r="AG32">
            <v>277.32219522999998</v>
          </cell>
          <cell r="AH32">
            <v>331.48809044000001</v>
          </cell>
          <cell r="AI32">
            <v>290.71225099999998</v>
          </cell>
          <cell r="AJ32">
            <v>215.36107799999999</v>
          </cell>
          <cell r="AK32">
            <v>298.97685799999999</v>
          </cell>
          <cell r="AL32">
            <v>155.12711400000001</v>
          </cell>
          <cell r="AM32">
            <v>295.65460300000001</v>
          </cell>
          <cell r="AN32">
            <v>165.890412</v>
          </cell>
          <cell r="AO32">
            <v>224.25146899999999</v>
          </cell>
          <cell r="AP32">
            <v>272.62913700000001</v>
          </cell>
          <cell r="AQ32">
            <v>342.78898400000003</v>
          </cell>
          <cell r="AR32">
            <v>262.27763299999998</v>
          </cell>
          <cell r="AS32">
            <v>233.79641599999999</v>
          </cell>
          <cell r="AT32">
            <v>238.168215</v>
          </cell>
          <cell r="AU32">
            <v>269.93037900000002</v>
          </cell>
          <cell r="AV32">
            <v>451.88830999999999</v>
          </cell>
          <cell r="AW32">
            <v>458.85555599999998</v>
          </cell>
          <cell r="AX32">
            <v>133.70132100000001</v>
          </cell>
          <cell r="AY32">
            <v>224.87309400000001</v>
          </cell>
          <cell r="AZ32">
            <v>131.08219299999999</v>
          </cell>
          <cell r="BA32">
            <v>278.77915000000002</v>
          </cell>
          <cell r="BB32">
            <v>345.113291</v>
          </cell>
          <cell r="BC32">
            <v>114.726764</v>
          </cell>
          <cell r="BD32">
            <v>249.34335899999999</v>
          </cell>
          <cell r="BE32">
            <v>149.794093</v>
          </cell>
          <cell r="BF32">
            <v>26.145005000000001</v>
          </cell>
          <cell r="BG32">
            <v>257.93049999999999</v>
          </cell>
          <cell r="BH32">
            <v>148.862145</v>
          </cell>
          <cell r="BI32">
            <v>246.17030600000001</v>
          </cell>
        </row>
        <row r="33">
          <cell r="A33" t="str">
            <v xml:space="preserve">  Credito Constructor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1</v>
          </cell>
          <cell r="P33">
            <v>2</v>
          </cell>
          <cell r="Q33">
            <v>3</v>
          </cell>
          <cell r="R33">
            <v>4</v>
          </cell>
          <cell r="S33">
            <v>5</v>
          </cell>
          <cell r="T33">
            <v>6</v>
          </cell>
          <cell r="U33">
            <v>7</v>
          </cell>
          <cell r="V33">
            <v>8</v>
          </cell>
          <cell r="W33">
            <v>9</v>
          </cell>
          <cell r="X33">
            <v>10</v>
          </cell>
          <cell r="Y33">
            <v>11</v>
          </cell>
          <cell r="Z33">
            <v>0</v>
          </cell>
          <cell r="AA33">
            <v>1</v>
          </cell>
          <cell r="AB33">
            <v>2</v>
          </cell>
          <cell r="AC33">
            <v>3</v>
          </cell>
          <cell r="AD33">
            <v>4</v>
          </cell>
          <cell r="AE33">
            <v>5</v>
          </cell>
          <cell r="AF33">
            <v>6</v>
          </cell>
          <cell r="AG33">
            <v>7</v>
          </cell>
          <cell r="AH33">
            <v>8</v>
          </cell>
          <cell r="AI33">
            <v>9</v>
          </cell>
          <cell r="AJ33">
            <v>10</v>
          </cell>
          <cell r="AK33">
            <v>11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</row>
        <row r="34">
          <cell r="A34" t="str">
            <v>Construcciones y Mejoras</v>
          </cell>
          <cell r="B34">
            <v>382.82107208000002</v>
          </cell>
          <cell r="C34">
            <v>680.28938628999992</v>
          </cell>
          <cell r="D34">
            <v>326.52018960999999</v>
          </cell>
          <cell r="E34">
            <v>0</v>
          </cell>
          <cell r="F34">
            <v>0</v>
          </cell>
          <cell r="G34">
            <v>43.194267320000002</v>
          </cell>
          <cell r="H34">
            <v>0</v>
          </cell>
          <cell r="I34">
            <v>123.12927154</v>
          </cell>
          <cell r="J34">
            <v>1216.2573130299998</v>
          </cell>
          <cell r="K34">
            <v>30.452617180000001</v>
          </cell>
          <cell r="L34">
            <v>143.51900626</v>
          </cell>
          <cell r="M34">
            <v>42.609763090000001</v>
          </cell>
          <cell r="N34">
            <v>13.54763608</v>
          </cell>
          <cell r="O34">
            <v>34.621681899999999</v>
          </cell>
          <cell r="P34">
            <v>12.34582105</v>
          </cell>
          <cell r="Q34">
            <v>2.1018935999999999</v>
          </cell>
          <cell r="R34">
            <v>0</v>
          </cell>
          <cell r="S34">
            <v>195.16168504000001</v>
          </cell>
          <cell r="T34">
            <v>26.80800704</v>
          </cell>
          <cell r="U34">
            <v>152.00011938</v>
          </cell>
          <cell r="V34">
            <v>53.282143140000002</v>
          </cell>
          <cell r="W34">
            <v>0.31354296999999998</v>
          </cell>
          <cell r="X34">
            <v>0</v>
          </cell>
          <cell r="Y34">
            <v>202.68924828999999</v>
          </cell>
          <cell r="Z34">
            <v>0</v>
          </cell>
          <cell r="AA34">
            <v>20.873860880000002</v>
          </cell>
          <cell r="AB34">
            <v>23.177860769999999</v>
          </cell>
          <cell r="AC34">
            <v>0</v>
          </cell>
          <cell r="AD34">
            <v>31994.107936889999</v>
          </cell>
          <cell r="AE34">
            <v>15000</v>
          </cell>
          <cell r="AF34">
            <v>15350.662852040001</v>
          </cell>
          <cell r="AG34">
            <v>341.91539764999999</v>
          </cell>
          <cell r="AH34">
            <v>248.73969500000001</v>
          </cell>
          <cell r="AI34">
            <v>16626</v>
          </cell>
          <cell r="AJ34">
            <v>52.11940354</v>
          </cell>
          <cell r="AK34">
            <v>2020.28379</v>
          </cell>
          <cell r="AL34">
            <v>45</v>
          </cell>
          <cell r="AM34">
            <v>66.469881999999998</v>
          </cell>
          <cell r="AN34">
            <v>93.138095000000007</v>
          </cell>
          <cell r="AO34">
            <v>66.679913999999997</v>
          </cell>
          <cell r="AP34">
            <v>228.016189</v>
          </cell>
          <cell r="AQ34">
            <v>17.283999999999999</v>
          </cell>
          <cell r="AR34">
            <v>2.016499</v>
          </cell>
          <cell r="AS34">
            <v>115.03496366</v>
          </cell>
          <cell r="AT34">
            <v>56.816164569999998</v>
          </cell>
          <cell r="AU34">
            <v>49.502766680000001</v>
          </cell>
          <cell r="AV34">
            <v>291.51717500000001</v>
          </cell>
          <cell r="AW34">
            <v>7.2936759999999996</v>
          </cell>
          <cell r="AX34">
            <v>0</v>
          </cell>
          <cell r="AY34">
            <v>0</v>
          </cell>
          <cell r="AZ34">
            <v>311.64002499999998</v>
          </cell>
          <cell r="BA34">
            <v>137.66778600000001</v>
          </cell>
          <cell r="BB34">
            <v>196.94325499999999</v>
          </cell>
          <cell r="BC34">
            <v>0</v>
          </cell>
          <cell r="BD34">
            <v>188.086648</v>
          </cell>
          <cell r="BE34">
            <v>247.385863</v>
          </cell>
          <cell r="BF34">
            <v>0</v>
          </cell>
          <cell r="BG34">
            <v>24.226212</v>
          </cell>
          <cell r="BH34">
            <v>0</v>
          </cell>
          <cell r="BI34">
            <v>0</v>
          </cell>
        </row>
        <row r="35">
          <cell r="A35" t="str">
            <v xml:space="preserve">  Construcción edificio sede</v>
          </cell>
          <cell r="B35">
            <v>0</v>
          </cell>
          <cell r="C35">
            <v>678.63290628999994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28.975546395367999</v>
          </cell>
          <cell r="J35">
            <v>1092.4198642045208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31600</v>
          </cell>
          <cell r="AE35">
            <v>15000</v>
          </cell>
          <cell r="AF35">
            <v>15000</v>
          </cell>
          <cell r="AG35">
            <v>0</v>
          </cell>
          <cell r="AH35">
            <v>0</v>
          </cell>
          <cell r="AI35">
            <v>16400</v>
          </cell>
          <cell r="AJ35">
            <v>0</v>
          </cell>
          <cell r="AK35">
            <v>1910.4103439999999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</row>
        <row r="36">
          <cell r="A36" t="str">
            <v xml:space="preserve">  Adecuaciones y mejoras</v>
          </cell>
          <cell r="B36">
            <v>382.82107208000002</v>
          </cell>
          <cell r="C36">
            <v>1.65648</v>
          </cell>
          <cell r="D36">
            <v>326.52018960999999</v>
          </cell>
          <cell r="E36">
            <v>0</v>
          </cell>
          <cell r="F36">
            <v>0</v>
          </cell>
          <cell r="G36">
            <v>43.194267320000002</v>
          </cell>
          <cell r="H36">
            <v>0</v>
          </cell>
          <cell r="I36">
            <v>94.153725144632006</v>
          </cell>
          <cell r="J36">
            <v>123.8374488254791</v>
          </cell>
          <cell r="K36">
            <v>30.452617180000001</v>
          </cell>
          <cell r="L36">
            <v>143.51900626</v>
          </cell>
          <cell r="M36">
            <v>42.609763090000001</v>
          </cell>
          <cell r="N36">
            <v>13.54763608</v>
          </cell>
          <cell r="O36">
            <v>34.621681899999999</v>
          </cell>
          <cell r="P36">
            <v>12.34582105</v>
          </cell>
          <cell r="Q36">
            <v>2.1018935999999999</v>
          </cell>
          <cell r="R36">
            <v>0</v>
          </cell>
          <cell r="S36">
            <v>195.16168504000001</v>
          </cell>
          <cell r="T36">
            <v>26.80800704</v>
          </cell>
          <cell r="U36">
            <v>152.00011938</v>
          </cell>
          <cell r="V36">
            <v>53.282143140000002</v>
          </cell>
          <cell r="W36">
            <v>0.31354296999999998</v>
          </cell>
          <cell r="X36">
            <v>0</v>
          </cell>
          <cell r="Y36">
            <v>202.68924828999999</v>
          </cell>
          <cell r="Z36">
            <v>0</v>
          </cell>
          <cell r="AA36">
            <v>20.873860880000002</v>
          </cell>
          <cell r="AB36">
            <v>23.177860769999999</v>
          </cell>
          <cell r="AC36">
            <v>0</v>
          </cell>
          <cell r="AD36">
            <v>394.107936889999</v>
          </cell>
          <cell r="AE36">
            <v>0</v>
          </cell>
          <cell r="AF36">
            <v>350.66285204000002</v>
          </cell>
          <cell r="AG36">
            <v>341.91539764999999</v>
          </cell>
          <cell r="AH36">
            <v>248.73969500000001</v>
          </cell>
          <cell r="AI36">
            <v>226</v>
          </cell>
          <cell r="AJ36">
            <v>52.11940354</v>
          </cell>
          <cell r="AK36">
            <v>109.873446</v>
          </cell>
          <cell r="AL36">
            <v>45</v>
          </cell>
          <cell r="AM36">
            <v>66.469881999999998</v>
          </cell>
          <cell r="AN36">
            <v>93.138095000000007</v>
          </cell>
          <cell r="AO36">
            <v>66.679913999999997</v>
          </cell>
          <cell r="AP36">
            <v>228.016189</v>
          </cell>
          <cell r="AQ36">
            <v>17.283999999999999</v>
          </cell>
          <cell r="AR36">
            <v>2.016499</v>
          </cell>
          <cell r="AS36">
            <v>115.03496366</v>
          </cell>
          <cell r="AT36">
            <v>56.816164569999998</v>
          </cell>
          <cell r="AU36">
            <v>49.502766680000001</v>
          </cell>
          <cell r="AV36">
            <v>291.51717500000001</v>
          </cell>
          <cell r="AW36">
            <v>7.2936759999999996</v>
          </cell>
          <cell r="AX36">
            <v>0</v>
          </cell>
          <cell r="AY36">
            <v>0</v>
          </cell>
          <cell r="AZ36">
            <v>311.64002499999998</v>
          </cell>
          <cell r="BA36">
            <v>137.66778600000001</v>
          </cell>
          <cell r="BB36">
            <v>196.94325499999999</v>
          </cell>
          <cell r="BC36">
            <v>0</v>
          </cell>
          <cell r="BD36">
            <v>188.086648</v>
          </cell>
          <cell r="BE36">
            <v>247.385863</v>
          </cell>
          <cell r="BF36">
            <v>0</v>
          </cell>
          <cell r="BG36">
            <v>24.226212</v>
          </cell>
          <cell r="BH36">
            <v>0</v>
          </cell>
          <cell r="BI36">
            <v>0</v>
          </cell>
        </row>
        <row r="37">
          <cell r="A37" t="str">
            <v>Proyectos de Tecnología</v>
          </cell>
          <cell r="B37">
            <v>6173.1280979899993</v>
          </cell>
          <cell r="C37">
            <v>4281.9833055700001</v>
          </cell>
          <cell r="D37">
            <v>3039.5461187999995</v>
          </cell>
          <cell r="E37">
            <v>10528.26957384</v>
          </cell>
          <cell r="F37">
            <v>6286.2343087899999</v>
          </cell>
          <cell r="G37">
            <v>3213.5295939399998</v>
          </cell>
          <cell r="H37">
            <v>4801.1763142299997</v>
          </cell>
          <cell r="I37">
            <v>3936.7741696099952</v>
          </cell>
          <cell r="J37">
            <v>3289.69620102</v>
          </cell>
          <cell r="K37">
            <v>418.246488</v>
          </cell>
          <cell r="L37">
            <v>10139.52816428</v>
          </cell>
          <cell r="M37">
            <v>3081.3545500999999</v>
          </cell>
          <cell r="N37">
            <v>5764.0330598399996</v>
          </cell>
          <cell r="O37">
            <v>3409.2176874400006</v>
          </cell>
          <cell r="P37">
            <v>1677.9768971199999</v>
          </cell>
          <cell r="Q37">
            <v>2110.09890941</v>
          </cell>
          <cell r="R37">
            <v>9189.0046026500004</v>
          </cell>
          <cell r="S37">
            <v>3069.6827379500005</v>
          </cell>
          <cell r="T37">
            <v>4080.69172024</v>
          </cell>
          <cell r="U37">
            <v>2676.5361705500027</v>
          </cell>
          <cell r="V37">
            <v>11397.221162899999</v>
          </cell>
          <cell r="W37">
            <v>2333.4192101600001</v>
          </cell>
          <cell r="X37">
            <v>3429.5064425700029</v>
          </cell>
          <cell r="Y37">
            <v>9878.6595349199997</v>
          </cell>
          <cell r="Z37">
            <v>2758.3980538699998</v>
          </cell>
          <cell r="AA37">
            <v>2210.8549661099978</v>
          </cell>
          <cell r="AB37">
            <v>3078.0622723200004</v>
          </cell>
          <cell r="AC37">
            <v>1385.9127151500002</v>
          </cell>
          <cell r="AD37">
            <v>2895.359825</v>
          </cell>
          <cell r="AE37">
            <v>4181.8087584100058</v>
          </cell>
          <cell r="AF37">
            <v>3681.7542163200019</v>
          </cell>
          <cell r="AG37">
            <v>2960.9041203600018</v>
          </cell>
          <cell r="AH37">
            <v>2850.2970440599997</v>
          </cell>
          <cell r="AI37">
            <v>6922.31663613001</v>
          </cell>
          <cell r="AJ37">
            <v>5826.1622461099951</v>
          </cell>
          <cell r="AK37">
            <v>7962.1898793999999</v>
          </cell>
          <cell r="AL37">
            <v>2707.7517119999989</v>
          </cell>
          <cell r="AM37">
            <v>5103.3664961000004</v>
          </cell>
          <cell r="AN37">
            <v>4766.1892639999996</v>
          </cell>
          <cell r="AO37">
            <v>6138.4266441200007</v>
          </cell>
          <cell r="AP37">
            <v>0</v>
          </cell>
          <cell r="AQ37">
            <v>7084.8105522400019</v>
          </cell>
          <cell r="AR37">
            <v>2879.6109129999982</v>
          </cell>
          <cell r="AS37">
            <v>2826.7511201400075</v>
          </cell>
          <cell r="AT37">
            <v>4011.7601069999996</v>
          </cell>
          <cell r="AU37">
            <v>4463.3625580000034</v>
          </cell>
          <cell r="AV37">
            <v>2434.5862659999998</v>
          </cell>
          <cell r="AW37">
            <v>8032.0021389999947</v>
          </cell>
          <cell r="AX37">
            <v>4051.3775429999996</v>
          </cell>
          <cell r="AY37">
            <v>9457.622999999996</v>
          </cell>
          <cell r="AZ37">
            <v>10608.425871000003</v>
          </cell>
          <cell r="BA37">
            <v>14313.585579999999</v>
          </cell>
          <cell r="BB37">
            <v>8681.6569600000003</v>
          </cell>
          <cell r="BC37">
            <v>5818.2470880000001</v>
          </cell>
          <cell r="BD37">
            <v>5920.208627</v>
          </cell>
          <cell r="BE37">
            <v>7929.1877940000004</v>
          </cell>
          <cell r="BF37">
            <v>4437.6760399999994</v>
          </cell>
          <cell r="BG37">
            <v>3048.4673699999998</v>
          </cell>
          <cell r="BH37">
            <v>7353.9750620000004</v>
          </cell>
          <cell r="BI37">
            <v>2143.7720290000002</v>
          </cell>
        </row>
        <row r="38">
          <cell r="A38" t="str">
            <v xml:space="preserve">  Inversiones tecnológicas</v>
          </cell>
          <cell r="B38">
            <v>57.529291800000003</v>
          </cell>
          <cell r="C38">
            <v>0</v>
          </cell>
          <cell r="D38">
            <v>155.8607373656686</v>
          </cell>
          <cell r="E38">
            <v>4462.8594743769663</v>
          </cell>
          <cell r="F38">
            <v>475.60032543575392</v>
          </cell>
          <cell r="G38">
            <v>58.339591518749998</v>
          </cell>
          <cell r="H38">
            <v>64.309209966134759</v>
          </cell>
          <cell r="I38">
            <v>338.89955996272499</v>
          </cell>
          <cell r="J38">
            <v>0</v>
          </cell>
          <cell r="K38">
            <v>108.50800406422961</v>
          </cell>
          <cell r="L38">
            <v>6378.5922881645347</v>
          </cell>
          <cell r="M38">
            <v>1110.5959913401414</v>
          </cell>
          <cell r="N38">
            <v>2095.5748893443315</v>
          </cell>
          <cell r="O38">
            <v>1050.1977720350051</v>
          </cell>
          <cell r="P38">
            <v>423.18945359794503</v>
          </cell>
          <cell r="Q38">
            <v>449.13855074550753</v>
          </cell>
          <cell r="R38">
            <v>1752.935543604031</v>
          </cell>
          <cell r="S38">
            <v>76.850449015451289</v>
          </cell>
          <cell r="T38">
            <v>541.2392174214599</v>
          </cell>
          <cell r="U38">
            <v>15.8112705561523</v>
          </cell>
          <cell r="V38">
            <v>7908.0409523898497</v>
          </cell>
          <cell r="W38">
            <v>233.36017990383499</v>
          </cell>
          <cell r="X38">
            <v>341.96451749791419</v>
          </cell>
          <cell r="Y38">
            <v>1232.3100634947984</v>
          </cell>
          <cell r="Z38">
            <v>0</v>
          </cell>
          <cell r="AA38">
            <v>101.03707620721801</v>
          </cell>
          <cell r="AB38">
            <v>818.61367717094515</v>
          </cell>
          <cell r="AC38">
            <v>983.16279304983505</v>
          </cell>
          <cell r="AD38">
            <v>278.298585</v>
          </cell>
          <cell r="AE38">
            <v>613.49212353143594</v>
          </cell>
          <cell r="AF38">
            <v>568.66357768397882</v>
          </cell>
          <cell r="AG38">
            <v>87.353359604147968</v>
          </cell>
          <cell r="AH38">
            <v>12.417207481359799</v>
          </cell>
          <cell r="AI38">
            <v>3119.1901936703234</v>
          </cell>
          <cell r="AJ38">
            <v>143.80357767488991</v>
          </cell>
          <cell r="AK38">
            <v>156.57746027299021</v>
          </cell>
          <cell r="AL38">
            <v>59.172069105578998</v>
          </cell>
          <cell r="AM38">
            <v>2.9558011924401999</v>
          </cell>
          <cell r="AN38">
            <v>713.54003294169001</v>
          </cell>
          <cell r="AO38">
            <v>839.42451772075003</v>
          </cell>
          <cell r="AP38">
            <v>0</v>
          </cell>
          <cell r="AQ38">
            <v>2612.2215059473501</v>
          </cell>
          <cell r="AR38">
            <v>512.22778366557213</v>
          </cell>
          <cell r="AS38">
            <v>1361.8797159783242</v>
          </cell>
          <cell r="AT38">
            <v>402.29202700000002</v>
          </cell>
          <cell r="AU38">
            <v>1318.2490545552041</v>
          </cell>
          <cell r="AV38">
            <v>358.58910951631799</v>
          </cell>
          <cell r="AW38">
            <v>2535.927740716555</v>
          </cell>
          <cell r="AX38">
            <v>1230.3540327862399</v>
          </cell>
          <cell r="AY38">
            <v>976.94388894297697</v>
          </cell>
          <cell r="AZ38">
            <v>4217.7222817279498</v>
          </cell>
          <cell r="BA38">
            <v>5479.3058279932202</v>
          </cell>
          <cell r="BB38">
            <v>1282.4394344330065</v>
          </cell>
          <cell r="BC38">
            <v>1233.8985696585296</v>
          </cell>
          <cell r="BD38">
            <v>1041.9126575187047</v>
          </cell>
          <cell r="BE38">
            <v>548.58354106756428</v>
          </cell>
          <cell r="BF38">
            <v>285.20599080438024</v>
          </cell>
          <cell r="BG38">
            <v>459.6812531277065</v>
          </cell>
          <cell r="BH38">
            <v>971.8883720996281</v>
          </cell>
          <cell r="BI38">
            <v>370.00022207964741</v>
          </cell>
        </row>
        <row r="39">
          <cell r="A39" t="str">
            <v xml:space="preserve">  Soporte y operación</v>
          </cell>
          <cell r="B39">
            <v>6115.5988061899998</v>
          </cell>
          <cell r="C39">
            <v>4281.9833055700001</v>
          </cell>
          <cell r="D39">
            <v>2883.6853814343308</v>
          </cell>
          <cell r="E39">
            <v>6065.4100994630335</v>
          </cell>
          <cell r="F39">
            <v>5810.6339833542461</v>
          </cell>
          <cell r="G39">
            <v>3155.19000242125</v>
          </cell>
          <cell r="H39">
            <v>4736.8671042638653</v>
          </cell>
          <cell r="I39">
            <v>3597.8746096472701</v>
          </cell>
          <cell r="J39">
            <v>3289.69620102</v>
          </cell>
          <cell r="K39">
            <v>309.73848393577038</v>
          </cell>
          <cell r="L39">
            <v>3760.9358761154645</v>
          </cell>
          <cell r="M39">
            <v>1970.7585587598587</v>
          </cell>
          <cell r="N39">
            <v>3668.4581704956686</v>
          </cell>
          <cell r="O39">
            <v>2359.0199154049956</v>
          </cell>
          <cell r="P39">
            <v>1254.7874435220549</v>
          </cell>
          <cell r="Q39">
            <v>1660.9603586644926</v>
          </cell>
          <cell r="R39">
            <v>7436.0690590459699</v>
          </cell>
          <cell r="S39">
            <v>2992.8322889345491</v>
          </cell>
          <cell r="T39">
            <v>3539.4525028185399</v>
          </cell>
          <cell r="U39">
            <v>2660.7248999938502</v>
          </cell>
          <cell r="V39">
            <v>3489.1802105101501</v>
          </cell>
          <cell r="W39">
            <v>2100.059030256165</v>
          </cell>
          <cell r="X39">
            <v>3087.5419250720888</v>
          </cell>
          <cell r="Y39">
            <v>8646.349471425201</v>
          </cell>
          <cell r="Z39">
            <v>2758.3980538699998</v>
          </cell>
          <cell r="AA39">
            <v>2109.8178899027798</v>
          </cell>
          <cell r="AB39">
            <v>2259.4485951490551</v>
          </cell>
          <cell r="AC39">
            <v>402.74992210016501</v>
          </cell>
          <cell r="AD39">
            <v>2617.06124</v>
          </cell>
          <cell r="AE39">
            <v>3568.3166348785699</v>
          </cell>
          <cell r="AF39">
            <v>3113.090638636023</v>
          </cell>
          <cell r="AG39">
            <v>2873.5507607558538</v>
          </cell>
          <cell r="AH39">
            <v>2837.8798365786402</v>
          </cell>
          <cell r="AI39">
            <v>3803.126442459687</v>
          </cell>
          <cell r="AJ39">
            <v>5682.3586684351048</v>
          </cell>
          <cell r="AK39">
            <v>7805.6124191270101</v>
          </cell>
          <cell r="AL39">
            <v>2648.57964289442</v>
          </cell>
          <cell r="AM39">
            <v>5100.4106949075604</v>
          </cell>
          <cell r="AN39">
            <v>4052.6492310583099</v>
          </cell>
          <cell r="AO39">
            <v>5299.0021263992503</v>
          </cell>
          <cell r="AP39">
            <v>0</v>
          </cell>
          <cell r="AQ39">
            <v>4472.5890462926518</v>
          </cell>
          <cell r="AR39">
            <v>2367.383129334426</v>
          </cell>
          <cell r="AS39">
            <v>1464.8714041616831</v>
          </cell>
          <cell r="AT39">
            <v>3609.4680799999996</v>
          </cell>
          <cell r="AU39">
            <v>3145.1135034447993</v>
          </cell>
          <cell r="AV39">
            <v>2075.9971564836819</v>
          </cell>
          <cell r="AW39">
            <v>5496.0743982834401</v>
          </cell>
          <cell r="AX39">
            <v>2821.0235102137599</v>
          </cell>
          <cell r="AY39">
            <v>8480.6791110570193</v>
          </cell>
          <cell r="AZ39">
            <v>6390.7035892720523</v>
          </cell>
          <cell r="BA39">
            <v>8834.2797520067797</v>
          </cell>
          <cell r="BB39">
            <v>7399.2175255669936</v>
          </cell>
          <cell r="BC39">
            <v>4584.3485183414705</v>
          </cell>
          <cell r="BD39">
            <v>4878.2959694812953</v>
          </cell>
          <cell r="BE39">
            <v>7380.6042529324359</v>
          </cell>
          <cell r="BF39">
            <v>4152.4700491956191</v>
          </cell>
          <cell r="BG39">
            <v>2588.7861168722934</v>
          </cell>
          <cell r="BH39">
            <v>6382.0866899003722</v>
          </cell>
          <cell r="BI39">
            <v>1773.7718069203527</v>
          </cell>
        </row>
        <row r="40">
          <cell r="A40" t="str">
            <v>Seguros a deudores</v>
          </cell>
          <cell r="B40">
            <v>3.5671909999999998</v>
          </cell>
          <cell r="C40">
            <v>2512.8484438</v>
          </cell>
          <cell r="D40">
            <v>2493.507478</v>
          </cell>
          <cell r="E40">
            <v>2423.3605499999999</v>
          </cell>
          <cell r="F40">
            <v>2587.3795110000001</v>
          </cell>
          <cell r="G40">
            <v>2479.336832</v>
          </cell>
          <cell r="H40">
            <v>2642.0717789999999</v>
          </cell>
          <cell r="I40">
            <v>2637.0491059999999</v>
          </cell>
          <cell r="J40">
            <v>0</v>
          </cell>
          <cell r="K40">
            <v>2731.6636239999998</v>
          </cell>
          <cell r="L40">
            <v>2719.4912319999999</v>
          </cell>
          <cell r="M40">
            <v>2721.689496</v>
          </cell>
          <cell r="N40">
            <v>2838.2896089999999</v>
          </cell>
          <cell r="O40">
            <v>2820.8272790000001</v>
          </cell>
          <cell r="P40">
            <v>2926.8744069999998</v>
          </cell>
          <cell r="Q40">
            <v>5771.2106649999996</v>
          </cell>
          <cell r="R40">
            <v>3096.3845309999997</v>
          </cell>
          <cell r="S40">
            <v>3087.717459</v>
          </cell>
          <cell r="T40">
            <v>3292.9704940000001</v>
          </cell>
          <cell r="U40">
            <v>3297.5734080000002</v>
          </cell>
          <cell r="V40">
            <v>3433.0172299999999</v>
          </cell>
          <cell r="W40">
            <v>3517.0517709999999</v>
          </cell>
          <cell r="X40">
            <v>3701.2347540000001</v>
          </cell>
          <cell r="Y40">
            <v>3837.2383490000002</v>
          </cell>
          <cell r="Z40">
            <v>0</v>
          </cell>
          <cell r="AA40">
            <v>6942.2036630000002</v>
          </cell>
          <cell r="AB40">
            <v>3819.2477410000001</v>
          </cell>
          <cell r="AC40">
            <v>3803.2095159999999</v>
          </cell>
          <cell r="AD40">
            <v>4015.275353</v>
          </cell>
          <cell r="AE40">
            <v>3783.7617169999999</v>
          </cell>
          <cell r="AF40">
            <v>3933.761943</v>
          </cell>
          <cell r="AG40">
            <v>3921.857669</v>
          </cell>
          <cell r="AH40">
            <v>4079.7650920000001</v>
          </cell>
          <cell r="AI40">
            <v>7</v>
          </cell>
          <cell r="AJ40">
            <v>4056.416647</v>
          </cell>
          <cell r="AK40">
            <v>8048.9996840000003</v>
          </cell>
          <cell r="AL40">
            <v>6.9800120000000003</v>
          </cell>
          <cell r="AM40">
            <v>4064.0799029999998</v>
          </cell>
          <cell r="AN40">
            <v>8372.7570080000005</v>
          </cell>
          <cell r="AO40">
            <v>4091.2931440000002</v>
          </cell>
          <cell r="AP40">
            <v>0</v>
          </cell>
          <cell r="AQ40">
            <v>4355.0806659999998</v>
          </cell>
          <cell r="AR40">
            <v>4548.3157090000004</v>
          </cell>
          <cell r="AS40">
            <v>4531.2477019999997</v>
          </cell>
          <cell r="AT40">
            <v>4668.5457219999998</v>
          </cell>
          <cell r="AU40">
            <v>4754.833052</v>
          </cell>
          <cell r="AV40">
            <v>4788.5210360000001</v>
          </cell>
          <cell r="AW40">
            <v>4929.6877560000003</v>
          </cell>
          <cell r="AX40">
            <v>3148.5848110000002</v>
          </cell>
          <cell r="AY40">
            <v>6787.6721980000002</v>
          </cell>
          <cell r="AZ40">
            <v>9907.2332999999999</v>
          </cell>
          <cell r="BA40">
            <v>0</v>
          </cell>
          <cell r="BB40">
            <v>9651.6857569999993</v>
          </cell>
          <cell r="BC40">
            <v>0</v>
          </cell>
          <cell r="BD40">
            <v>7812.7509769999997</v>
          </cell>
          <cell r="BE40">
            <v>4642.9077440000001</v>
          </cell>
          <cell r="BF40">
            <v>0</v>
          </cell>
          <cell r="BG40">
            <v>4669.8315764899999</v>
          </cell>
          <cell r="BH40">
            <v>4692.0534870000001</v>
          </cell>
          <cell r="BI40">
            <v>9549.2084790000008</v>
          </cell>
        </row>
        <row r="41">
          <cell r="A41" t="str">
            <v>Otros Gastos</v>
          </cell>
          <cell r="B41">
            <v>833.81649031999996</v>
          </cell>
          <cell r="C41">
            <v>883.57619962500007</v>
          </cell>
          <cell r="D41">
            <v>1434.9524257</v>
          </cell>
          <cell r="E41">
            <v>821.52285795</v>
          </cell>
          <cell r="F41">
            <v>1131.78824203</v>
          </cell>
          <cell r="G41">
            <v>858.61357053999996</v>
          </cell>
          <cell r="H41">
            <v>956.64152369999999</v>
          </cell>
          <cell r="I41">
            <v>766.25896751999994</v>
          </cell>
          <cell r="J41">
            <v>1200.9221557000001</v>
          </cell>
          <cell r="K41">
            <v>1681.87273774</v>
          </cell>
          <cell r="L41">
            <v>1481.9884960599998</v>
          </cell>
          <cell r="M41">
            <v>2311.25455831</v>
          </cell>
          <cell r="N41">
            <v>1197.5354911499999</v>
          </cell>
          <cell r="O41">
            <v>1145.12361616</v>
          </cell>
          <cell r="P41">
            <v>1316.7314035300001</v>
          </cell>
          <cell r="Q41">
            <v>1333.57009616</v>
          </cell>
          <cell r="R41">
            <v>1401.8931987199999</v>
          </cell>
          <cell r="S41">
            <v>1949.21427505</v>
          </cell>
          <cell r="T41">
            <v>2051.1484345200001</v>
          </cell>
          <cell r="U41">
            <v>2052.9532276099999</v>
          </cell>
          <cell r="V41">
            <v>1596.8730348500001</v>
          </cell>
          <cell r="W41">
            <v>1548.2530005900001</v>
          </cell>
          <cell r="X41">
            <v>1804.29350641</v>
          </cell>
          <cell r="Y41">
            <v>2284.5187458999999</v>
          </cell>
          <cell r="Z41">
            <v>1399.06370997</v>
          </cell>
          <cell r="AA41">
            <v>2124.2171941299998</v>
          </cell>
          <cell r="AB41">
            <v>1408.0988882900001</v>
          </cell>
          <cell r="AC41">
            <v>999.11876461000008</v>
          </cell>
          <cell r="AD41">
            <v>1691.34483546</v>
          </cell>
          <cell r="AE41">
            <v>1594.0215960800001</v>
          </cell>
          <cell r="AF41">
            <v>878.14280718000009</v>
          </cell>
          <cell r="AG41">
            <v>1747.5822062299999</v>
          </cell>
          <cell r="AH41">
            <v>1470.1286245899998</v>
          </cell>
          <cell r="AI41">
            <v>1239.14940647</v>
          </cell>
          <cell r="AJ41">
            <v>1852.8007715799999</v>
          </cell>
          <cell r="AK41">
            <v>2022.2929151399999</v>
          </cell>
          <cell r="AL41">
            <v>1332.78836376</v>
          </cell>
          <cell r="AM41">
            <v>2139.8016625300002</v>
          </cell>
          <cell r="AN41">
            <v>1204.48047324</v>
          </cell>
          <cell r="AO41">
            <v>2214.2182699800001</v>
          </cell>
          <cell r="AP41">
            <v>0</v>
          </cell>
          <cell r="AQ41">
            <v>1505.3162845700001</v>
          </cell>
          <cell r="AR41">
            <v>1483.2780639999999</v>
          </cell>
          <cell r="AS41">
            <v>1287.63956856</v>
          </cell>
          <cell r="AT41">
            <v>1801.43932958</v>
          </cell>
          <cell r="AU41">
            <v>1684.7262046199999</v>
          </cell>
          <cell r="AV41">
            <v>1945.9363706899999</v>
          </cell>
          <cell r="AW41">
            <v>1974.1576767199999</v>
          </cell>
          <cell r="AX41">
            <v>1628.78066964</v>
          </cell>
          <cell r="AY41">
            <v>1413.1808832600002</v>
          </cell>
          <cell r="AZ41">
            <v>1179.21587176</v>
          </cell>
          <cell r="BA41">
            <v>1333.2513056599998</v>
          </cell>
          <cell r="BB41">
            <v>0</v>
          </cell>
          <cell r="BC41">
            <v>2016.2878484800001</v>
          </cell>
          <cell r="BD41">
            <v>1770.91250599</v>
          </cell>
          <cell r="BE41">
            <v>1749.0304891599999</v>
          </cell>
          <cell r="BF41">
            <v>2116.1517165200003</v>
          </cell>
          <cell r="BG41">
            <v>1609.2379212999999</v>
          </cell>
          <cell r="BH41">
            <v>1812.1360138199998</v>
          </cell>
          <cell r="BI41">
            <v>1403.8089787200001</v>
          </cell>
        </row>
        <row r="42">
          <cell r="A42" t="str">
            <v xml:space="preserve">  Reintegro de Créditos Hipotecario </v>
          </cell>
          <cell r="B42">
            <v>713.51993649999997</v>
          </cell>
          <cell r="C42">
            <v>438.27848295000001</v>
          </cell>
          <cell r="D42">
            <v>1313.51393287</v>
          </cell>
          <cell r="E42">
            <v>424.58840130999999</v>
          </cell>
          <cell r="F42">
            <v>841.87017100000003</v>
          </cell>
          <cell r="G42">
            <v>745.35938799999997</v>
          </cell>
          <cell r="H42">
            <v>867.94396546999997</v>
          </cell>
          <cell r="I42">
            <v>681.65086274999999</v>
          </cell>
          <cell r="J42">
            <v>1146.13579314</v>
          </cell>
          <cell r="K42">
            <v>1392.5635976000001</v>
          </cell>
          <cell r="L42">
            <v>1161.6911666199999</v>
          </cell>
          <cell r="M42">
            <v>1962.23876696</v>
          </cell>
          <cell r="N42">
            <v>436.32506974</v>
          </cell>
          <cell r="O42">
            <v>681.70178499999997</v>
          </cell>
          <cell r="P42">
            <v>1001.6223513900001</v>
          </cell>
          <cell r="Q42">
            <v>784.98137491</v>
          </cell>
          <cell r="R42">
            <v>1299.2710393</v>
          </cell>
          <cell r="S42">
            <v>1473.5225389299999</v>
          </cell>
          <cell r="T42">
            <v>1856.4102802900002</v>
          </cell>
          <cell r="U42">
            <v>1857.25288901</v>
          </cell>
          <cell r="V42">
            <v>1526.21953912</v>
          </cell>
          <cell r="W42">
            <v>1489.3990017800002</v>
          </cell>
          <cell r="X42">
            <v>1496.00308023</v>
          </cell>
          <cell r="Y42">
            <v>1748.2460471500001</v>
          </cell>
          <cell r="Z42">
            <v>1333.4725812500001</v>
          </cell>
          <cell r="AA42">
            <v>1537.3186529499999</v>
          </cell>
          <cell r="AB42">
            <v>1167.31656834</v>
          </cell>
          <cell r="AC42">
            <v>841.22765817000004</v>
          </cell>
          <cell r="AD42">
            <v>1489.61776061</v>
          </cell>
          <cell r="AE42">
            <v>1469.9104881100002</v>
          </cell>
          <cell r="AF42">
            <v>712.03575448000004</v>
          </cell>
          <cell r="AG42">
            <v>1567.32505509</v>
          </cell>
          <cell r="AH42">
            <v>1239.3172315699999</v>
          </cell>
          <cell r="AI42">
            <v>995.34096352999995</v>
          </cell>
          <cell r="AJ42">
            <v>1586.0968986</v>
          </cell>
          <cell r="AK42">
            <v>1781.38061963</v>
          </cell>
          <cell r="AL42">
            <v>1142.5848838500001</v>
          </cell>
          <cell r="AM42">
            <v>1763.21203253</v>
          </cell>
          <cell r="AN42">
            <v>1176.7207405199999</v>
          </cell>
          <cell r="AO42">
            <v>1991.6426669300001</v>
          </cell>
          <cell r="AP42">
            <v>0</v>
          </cell>
          <cell r="AQ42">
            <v>1218.2481683200001</v>
          </cell>
          <cell r="AR42">
            <v>1316.43935913</v>
          </cell>
          <cell r="AS42">
            <v>1192.8332019100001</v>
          </cell>
          <cell r="AT42">
            <v>1581.70098882</v>
          </cell>
          <cell r="AU42">
            <v>1305.65410804</v>
          </cell>
          <cell r="AV42">
            <v>1678.1262076099999</v>
          </cell>
          <cell r="AW42">
            <v>1447.72634356</v>
          </cell>
          <cell r="AX42">
            <v>1399.8032148100001</v>
          </cell>
          <cell r="AY42">
            <v>1255.1808628000001</v>
          </cell>
          <cell r="AZ42">
            <v>969.25818531000004</v>
          </cell>
          <cell r="BA42">
            <v>1199.0197399399999</v>
          </cell>
          <cell r="BB42">
            <v>0</v>
          </cell>
          <cell r="BC42">
            <v>1877.5620441200001</v>
          </cell>
          <cell r="BD42">
            <v>1388.4953210799999</v>
          </cell>
          <cell r="BE42">
            <v>1502.5144467299999</v>
          </cell>
          <cell r="BF42">
            <v>1818.20104384</v>
          </cell>
          <cell r="BG42">
            <v>1280.3451036399999</v>
          </cell>
          <cell r="BH42">
            <v>1272.5049553599999</v>
          </cell>
          <cell r="BI42">
            <v>700.66269999999997</v>
          </cell>
        </row>
        <row r="43">
          <cell r="A43" t="str">
            <v xml:space="preserve">  Reintegro de Crédito Educativo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</row>
        <row r="44">
          <cell r="A44" t="str">
            <v xml:space="preserve">  Otros gastos - código 60 </v>
          </cell>
          <cell r="B44">
            <v>120.29655382</v>
          </cell>
          <cell r="C44">
            <v>445.297716675</v>
          </cell>
          <cell r="D44">
            <v>121.43849283</v>
          </cell>
          <cell r="E44">
            <v>396.93445664000001</v>
          </cell>
          <cell r="F44">
            <v>289.91807102999996</v>
          </cell>
          <cell r="G44">
            <v>113.25418254</v>
          </cell>
          <cell r="H44">
            <v>88.697558229999999</v>
          </cell>
          <cell r="I44">
            <v>84.608104769999997</v>
          </cell>
          <cell r="J44">
            <v>54.786362560000001</v>
          </cell>
          <cell r="K44">
            <v>289.30914014000001</v>
          </cell>
          <cell r="L44">
            <v>320.29732944</v>
          </cell>
          <cell r="M44">
            <v>349.01579134999997</v>
          </cell>
          <cell r="N44">
            <v>761.21042140999998</v>
          </cell>
          <cell r="O44">
            <v>463.42183115999995</v>
          </cell>
          <cell r="P44">
            <v>315.10905213999996</v>
          </cell>
          <cell r="Q44">
            <v>548.58872124999994</v>
          </cell>
          <cell r="R44">
            <v>102.62215942</v>
          </cell>
          <cell r="S44">
            <v>475.69173612000003</v>
          </cell>
          <cell r="T44">
            <v>194.73815422999999</v>
          </cell>
          <cell r="U44">
            <v>195.70033860000001</v>
          </cell>
          <cell r="V44">
            <v>70.653495730000003</v>
          </cell>
          <cell r="W44">
            <v>58.85399881</v>
          </cell>
          <cell r="X44">
            <v>308.29042618</v>
          </cell>
          <cell r="Y44">
            <v>536.27269875000002</v>
          </cell>
          <cell r="Z44">
            <v>65.59112872</v>
          </cell>
          <cell r="AA44">
            <v>586.89854118000005</v>
          </cell>
          <cell r="AB44">
            <v>240.78231995000002</v>
          </cell>
          <cell r="AC44">
            <v>157.89110644000002</v>
          </cell>
          <cell r="AD44">
            <v>201.72707485000001</v>
          </cell>
          <cell r="AE44">
            <v>124.11110797000001</v>
          </cell>
          <cell r="AF44">
            <v>166.1070527</v>
          </cell>
          <cell r="AG44">
            <v>180.25715113999999</v>
          </cell>
          <cell r="AH44">
            <v>230.81139302</v>
          </cell>
          <cell r="AI44">
            <v>243.80844293999999</v>
          </cell>
          <cell r="AJ44">
            <v>266.70387298000003</v>
          </cell>
          <cell r="AK44">
            <v>240.91229551000001</v>
          </cell>
          <cell r="AL44">
            <v>190.20347991</v>
          </cell>
          <cell r="AM44">
            <v>376.58963</v>
          </cell>
          <cell r="AN44">
            <v>27.759732719999999</v>
          </cell>
          <cell r="AO44">
            <v>222.57560305000001</v>
          </cell>
          <cell r="AP44">
            <v>0</v>
          </cell>
          <cell r="AQ44">
            <v>287.06811625</v>
          </cell>
          <cell r="AR44">
            <v>166.83870486999999</v>
          </cell>
          <cell r="AS44">
            <v>94.806366650000001</v>
          </cell>
          <cell r="AT44">
            <v>219.73834076</v>
          </cell>
          <cell r="AU44">
            <v>379.07209657999999</v>
          </cell>
          <cell r="AV44">
            <v>267.81016308</v>
          </cell>
          <cell r="AW44">
            <v>526.43133316000001</v>
          </cell>
          <cell r="AX44">
            <v>228.97745483</v>
          </cell>
          <cell r="AY44">
            <v>158.00002046</v>
          </cell>
          <cell r="AZ44">
            <v>209.95768645000001</v>
          </cell>
          <cell r="BA44">
            <v>134.23156571999999</v>
          </cell>
          <cell r="BB44">
            <v>0</v>
          </cell>
          <cell r="BC44">
            <v>138.72580435999998</v>
          </cell>
          <cell r="BD44">
            <v>382.41718491</v>
          </cell>
          <cell r="BE44">
            <v>246.51604243</v>
          </cell>
          <cell r="BF44">
            <v>297.95067268000003</v>
          </cell>
          <cell r="BG44">
            <v>328.89281765999999</v>
          </cell>
          <cell r="BH44">
            <v>539.63105845999996</v>
          </cell>
          <cell r="BI44">
            <v>703.14627872000005</v>
          </cell>
        </row>
        <row r="45">
          <cell r="A45" t="str">
            <v>D. INGRESOS - EGRESOS VIGENCIA (a+B-C)</v>
          </cell>
          <cell r="B45">
            <v>1603460.5992911998</v>
          </cell>
          <cell r="C45">
            <v>1926858.619502085</v>
          </cell>
          <cell r="D45">
            <v>1893119.259292335</v>
          </cell>
          <cell r="E45">
            <v>1850351.5502112051</v>
          </cell>
          <cell r="F45">
            <v>1798387.2906221452</v>
          </cell>
          <cell r="G45">
            <v>1749126.4085493151</v>
          </cell>
          <cell r="H45">
            <v>1715064.0275270154</v>
          </cell>
          <cell r="I45">
            <v>1664159.4555338253</v>
          </cell>
          <cell r="J45">
            <v>1658656.9989581453</v>
          </cell>
          <cell r="K45">
            <v>1635501.7053812463</v>
          </cell>
          <cell r="L45">
            <v>1597921.7695496962</v>
          </cell>
          <cell r="M45">
            <v>1604055.1260180864</v>
          </cell>
          <cell r="N45">
            <v>1685210.0614506598</v>
          </cell>
          <cell r="O45">
            <v>2028744.6639057598</v>
          </cell>
          <cell r="P45">
            <v>1941189.3358768881</v>
          </cell>
          <cell r="Q45">
            <v>1912211.570362068</v>
          </cell>
          <cell r="R45">
            <v>1907484.9024571981</v>
          </cell>
          <cell r="S45">
            <v>1865068.2186492183</v>
          </cell>
          <cell r="T45">
            <v>1809590.4460256586</v>
          </cell>
          <cell r="U45">
            <v>1718004.7916560285</v>
          </cell>
          <cell r="V45">
            <v>1660567.6623418487</v>
          </cell>
          <cell r="W45">
            <v>1636084.7462922086</v>
          </cell>
          <cell r="X45">
            <v>1598358.2024895989</v>
          </cell>
          <cell r="Y45">
            <v>1594573.7090146388</v>
          </cell>
          <cell r="Z45">
            <v>1403833.2951028901</v>
          </cell>
          <cell r="AA45">
            <v>1800942.72457149</v>
          </cell>
          <cell r="AB45">
            <v>1725624.4792261801</v>
          </cell>
          <cell r="AC45">
            <v>1703586.5572857002</v>
          </cell>
          <cell r="AD45">
            <v>1627967.7398327398</v>
          </cell>
          <cell r="AE45">
            <v>1571297.8118000301</v>
          </cell>
          <cell r="AF45">
            <v>1525282.5029486699</v>
          </cell>
          <cell r="AG45">
            <v>1474890.6554578203</v>
          </cell>
          <cell r="AH45">
            <v>1487825.0431538899</v>
          </cell>
          <cell r="AI45">
            <v>1428877.5149224098</v>
          </cell>
          <cell r="AJ45">
            <v>1373609.7986458796</v>
          </cell>
          <cell r="AK45">
            <v>1375025.1884368898</v>
          </cell>
          <cell r="AL45">
            <v>1303718.9286441696</v>
          </cell>
          <cell r="AM45">
            <v>1792718.9826753996</v>
          </cell>
          <cell r="AN45">
            <v>1737853.2517186995</v>
          </cell>
          <cell r="AO45">
            <v>1597104.5967881894</v>
          </cell>
          <cell r="AP45">
            <v>1524064.3064756193</v>
          </cell>
          <cell r="AQ45">
            <v>1455299.6278523195</v>
          </cell>
          <cell r="AR45">
            <v>1391473.3948723692</v>
          </cell>
          <cell r="AS45">
            <v>1341201.0735809293</v>
          </cell>
          <cell r="AT45">
            <v>1285850.3715579594</v>
          </cell>
          <cell r="AU45">
            <v>1238177.7942299896</v>
          </cell>
          <cell r="AV45">
            <v>1202860.1936075697</v>
          </cell>
          <cell r="AW45">
            <v>1217587.5422896298</v>
          </cell>
          <cell r="AX45">
            <v>1101232.85543437</v>
          </cell>
          <cell r="AY45">
            <v>1647440.9998203097</v>
          </cell>
          <cell r="AZ45">
            <v>1527476.4918551899</v>
          </cell>
          <cell r="BA45">
            <v>1459435.0889438298</v>
          </cell>
          <cell r="BB45">
            <v>1541021.5253037999</v>
          </cell>
          <cell r="BC45">
            <v>1519546.5972632398</v>
          </cell>
          <cell r="BD45">
            <v>1482913.2242730001</v>
          </cell>
          <cell r="BE45">
            <v>1457606.5014763998</v>
          </cell>
          <cell r="BF45">
            <v>1443784.9323052098</v>
          </cell>
          <cell r="BG45">
            <v>1422997.5499174297</v>
          </cell>
          <cell r="BH45">
            <v>1419960.7875993897</v>
          </cell>
          <cell r="BI45">
            <v>1479712.6095645498</v>
          </cell>
        </row>
        <row r="46">
          <cell r="B46" t="str">
            <v xml:space="preserve">Consolidado flujo de caja general </v>
          </cell>
        </row>
        <row r="47">
          <cell r="B47" t="str">
            <v xml:space="preserve">Consolidado flujo de caja general </v>
          </cell>
        </row>
        <row r="48">
          <cell r="B48">
            <v>0</v>
          </cell>
          <cell r="C48">
            <v>1</v>
          </cell>
          <cell r="D48">
            <v>2</v>
          </cell>
          <cell r="E48">
            <v>3</v>
          </cell>
          <cell r="F48">
            <v>4</v>
          </cell>
          <cell r="G48">
            <v>5</v>
          </cell>
          <cell r="H48">
            <v>6</v>
          </cell>
          <cell r="I48">
            <v>7</v>
          </cell>
          <cell r="J48">
            <v>8</v>
          </cell>
          <cell r="K48">
            <v>9</v>
          </cell>
          <cell r="L48">
            <v>10</v>
          </cell>
          <cell r="M48">
            <v>11</v>
          </cell>
          <cell r="N48">
            <v>12</v>
          </cell>
          <cell r="O48">
            <v>13</v>
          </cell>
          <cell r="P48">
            <v>14</v>
          </cell>
          <cell r="Q48">
            <v>15</v>
          </cell>
          <cell r="R48">
            <v>16</v>
          </cell>
          <cell r="S48">
            <v>17</v>
          </cell>
          <cell r="T48">
            <v>18</v>
          </cell>
          <cell r="U48">
            <v>19</v>
          </cell>
          <cell r="V48">
            <v>20</v>
          </cell>
          <cell r="W48">
            <v>21</v>
          </cell>
          <cell r="X48">
            <v>22</v>
          </cell>
          <cell r="Y48">
            <v>23</v>
          </cell>
          <cell r="Z48">
            <v>24</v>
          </cell>
          <cell r="AA48">
            <v>25</v>
          </cell>
          <cell r="AB48">
            <v>26</v>
          </cell>
          <cell r="AC48">
            <v>27</v>
          </cell>
          <cell r="AD48">
            <v>28</v>
          </cell>
          <cell r="AE48">
            <v>29</v>
          </cell>
          <cell r="AF48">
            <v>30</v>
          </cell>
          <cell r="AG48">
            <v>31</v>
          </cell>
          <cell r="AH48">
            <v>32</v>
          </cell>
          <cell r="AI48">
            <v>33</v>
          </cell>
          <cell r="AJ48">
            <v>34</v>
          </cell>
          <cell r="AK48">
            <v>35</v>
          </cell>
          <cell r="AL48">
            <v>36</v>
          </cell>
          <cell r="AM48">
            <v>37</v>
          </cell>
          <cell r="AN48">
            <v>38</v>
          </cell>
          <cell r="AO48">
            <v>39</v>
          </cell>
          <cell r="AP48">
            <v>40</v>
          </cell>
          <cell r="AQ48">
            <v>41</v>
          </cell>
          <cell r="AR48">
            <v>42</v>
          </cell>
          <cell r="AS48">
            <v>43</v>
          </cell>
          <cell r="AT48">
            <v>44</v>
          </cell>
          <cell r="AU48">
            <v>45</v>
          </cell>
          <cell r="AV48">
            <v>46</v>
          </cell>
          <cell r="AW48">
            <v>47</v>
          </cell>
          <cell r="AX48">
            <v>48</v>
          </cell>
          <cell r="AY48">
            <v>49</v>
          </cell>
          <cell r="AZ48">
            <v>50</v>
          </cell>
          <cell r="BA48">
            <v>51</v>
          </cell>
          <cell r="BB48">
            <v>52</v>
          </cell>
          <cell r="BC48">
            <v>53</v>
          </cell>
          <cell r="BD48">
            <v>54</v>
          </cell>
          <cell r="BE48">
            <v>55</v>
          </cell>
          <cell r="BF48">
            <v>56</v>
          </cell>
          <cell r="BG48">
            <v>57</v>
          </cell>
          <cell r="BH48">
            <v>58</v>
          </cell>
          <cell r="BI48">
            <v>59</v>
          </cell>
        </row>
        <row r="49">
          <cell r="A49" t="str">
            <v>A.   SALDO DISPONIBLE INICIAL</v>
          </cell>
          <cell r="B49">
            <v>0</v>
          </cell>
          <cell r="C49">
            <v>1</v>
          </cell>
          <cell r="D49">
            <v>2</v>
          </cell>
          <cell r="E49">
            <v>3</v>
          </cell>
          <cell r="F49">
            <v>4</v>
          </cell>
          <cell r="G49">
            <v>5</v>
          </cell>
          <cell r="H49">
            <v>6</v>
          </cell>
          <cell r="I49">
            <v>7</v>
          </cell>
          <cell r="J49">
            <v>8</v>
          </cell>
          <cell r="K49">
            <v>9</v>
          </cell>
          <cell r="L49">
            <v>10</v>
          </cell>
          <cell r="M49">
            <v>11</v>
          </cell>
          <cell r="N49">
            <v>12</v>
          </cell>
          <cell r="O49">
            <v>13</v>
          </cell>
          <cell r="P49">
            <v>14</v>
          </cell>
          <cell r="Q49">
            <v>15</v>
          </cell>
          <cell r="R49">
            <v>16</v>
          </cell>
          <cell r="S49">
            <v>17</v>
          </cell>
          <cell r="T49">
            <v>18</v>
          </cell>
          <cell r="U49">
            <v>19</v>
          </cell>
          <cell r="V49">
            <v>20</v>
          </cell>
          <cell r="W49">
            <v>21</v>
          </cell>
          <cell r="X49">
            <v>22</v>
          </cell>
          <cell r="Y49">
            <v>23</v>
          </cell>
          <cell r="Z49">
            <v>24</v>
          </cell>
          <cell r="AA49">
            <v>25</v>
          </cell>
          <cell r="AB49">
            <v>26</v>
          </cell>
          <cell r="AC49">
            <v>27</v>
          </cell>
          <cell r="AD49">
            <v>28</v>
          </cell>
          <cell r="AE49">
            <v>29</v>
          </cell>
          <cell r="AF49">
            <v>30</v>
          </cell>
          <cell r="AG49">
            <v>31</v>
          </cell>
          <cell r="AH49">
            <v>32</v>
          </cell>
          <cell r="AI49">
            <v>33</v>
          </cell>
          <cell r="AJ49">
            <v>34</v>
          </cell>
          <cell r="AK49">
            <v>35</v>
          </cell>
          <cell r="AL49">
            <v>36</v>
          </cell>
          <cell r="AM49">
            <v>37</v>
          </cell>
          <cell r="AN49">
            <v>38</v>
          </cell>
          <cell r="AO49">
            <v>39</v>
          </cell>
          <cell r="AP49">
            <v>40</v>
          </cell>
          <cell r="AQ49">
            <v>41</v>
          </cell>
          <cell r="AR49">
            <v>42</v>
          </cell>
          <cell r="AS49">
            <v>43</v>
          </cell>
          <cell r="AT49">
            <v>44</v>
          </cell>
          <cell r="AU49">
            <v>45</v>
          </cell>
          <cell r="AV49">
            <v>46</v>
          </cell>
          <cell r="AW49">
            <v>47</v>
          </cell>
          <cell r="AX49">
            <v>48</v>
          </cell>
          <cell r="AY49">
            <v>49</v>
          </cell>
          <cell r="AZ49">
            <v>50</v>
          </cell>
          <cell r="BA49">
            <v>51</v>
          </cell>
          <cell r="BB49">
            <v>52</v>
          </cell>
          <cell r="BC49">
            <v>53</v>
          </cell>
          <cell r="BD49">
            <v>54</v>
          </cell>
          <cell r="BE49">
            <v>55</v>
          </cell>
          <cell r="BF49">
            <v>56</v>
          </cell>
          <cell r="BG49">
            <v>57</v>
          </cell>
          <cell r="BH49">
            <v>58</v>
          </cell>
          <cell r="BI49">
            <v>59</v>
          </cell>
        </row>
        <row r="50">
          <cell r="A50" t="str">
            <v>A.   SALDO DISPONIBLE INICIAL</v>
          </cell>
          <cell r="B50">
            <v>1577988.59752829</v>
          </cell>
          <cell r="C50">
            <v>1603460.5992911998</v>
          </cell>
          <cell r="D50">
            <v>1926858.619502085</v>
          </cell>
          <cell r="E50">
            <v>1893119.2592923352</v>
          </cell>
          <cell r="F50">
            <v>1850351.5502112051</v>
          </cell>
          <cell r="G50">
            <v>1798387.2906221452</v>
          </cell>
          <cell r="H50">
            <v>1749126.4085493153</v>
          </cell>
          <cell r="I50">
            <v>1715064.0275270154</v>
          </cell>
          <cell r="J50">
            <v>1664159.4555338253</v>
          </cell>
          <cell r="K50">
            <v>1658656.9989581453</v>
          </cell>
          <cell r="L50">
            <v>1635501.7053812463</v>
          </cell>
          <cell r="M50">
            <v>1597921.7695496962</v>
          </cell>
          <cell r="N50">
            <v>1685484.1868759999</v>
          </cell>
          <cell r="O50">
            <v>1685210.06145066</v>
          </cell>
          <cell r="P50">
            <v>2028744.6639057598</v>
          </cell>
          <cell r="Q50">
            <v>1941189.3358768881</v>
          </cell>
          <cell r="R50">
            <v>1912211.5703620682</v>
          </cell>
          <cell r="S50">
            <v>1907484.9024571984</v>
          </cell>
          <cell r="T50">
            <v>1865068.2186492186</v>
          </cell>
          <cell r="U50">
            <v>1809590.4460256586</v>
          </cell>
          <cell r="V50">
            <v>1718004.7916560287</v>
          </cell>
          <cell r="W50">
            <v>1660567.6623418487</v>
          </cell>
          <cell r="X50">
            <v>1636084.7462922088</v>
          </cell>
          <cell r="Y50">
            <v>1598358.2024895989</v>
          </cell>
          <cell r="Z50">
            <v>1390332.18640158</v>
          </cell>
          <cell r="AA50">
            <v>1403833.2951028901</v>
          </cell>
          <cell r="AB50">
            <v>1800942.7245714902</v>
          </cell>
          <cell r="AC50">
            <v>1725624.4792261801</v>
          </cell>
          <cell r="AD50">
            <v>1703586.5572857</v>
          </cell>
          <cell r="AE50">
            <v>1627967.73983274</v>
          </cell>
          <cell r="AF50">
            <v>1571297.8118000301</v>
          </cell>
          <cell r="AG50">
            <v>1525282.5029486702</v>
          </cell>
          <cell r="AH50">
            <v>1474890.65545782</v>
          </cell>
          <cell r="AI50">
            <v>1487825.0431538899</v>
          </cell>
          <cell r="AJ50">
            <v>1428877.5149224098</v>
          </cell>
          <cell r="AK50">
            <v>1373609.7986458798</v>
          </cell>
          <cell r="AL50">
            <v>1315433.2402205495</v>
          </cell>
          <cell r="AM50">
            <v>1303718.9286441696</v>
          </cell>
          <cell r="AN50">
            <v>1792718.9826753994</v>
          </cell>
          <cell r="AO50">
            <v>1737853.2517186995</v>
          </cell>
          <cell r="AP50">
            <v>1597149.0812930793</v>
          </cell>
          <cell r="AQ50">
            <v>1513504.0214627294</v>
          </cell>
          <cell r="AR50">
            <v>1455299.6278523193</v>
          </cell>
          <cell r="AS50">
            <v>1391473.3948723695</v>
          </cell>
          <cell r="AT50">
            <v>1341201.0735809295</v>
          </cell>
          <cell r="AU50">
            <v>1285850.3715579596</v>
          </cell>
          <cell r="AV50">
            <v>1238177.7942299896</v>
          </cell>
          <cell r="AW50">
            <v>1202860.1936075697</v>
          </cell>
          <cell r="AX50">
            <v>1111473.3692300001</v>
          </cell>
          <cell r="AY50">
            <v>1101232.85543437</v>
          </cell>
          <cell r="AZ50">
            <v>1647440.9998203097</v>
          </cell>
          <cell r="BA50">
            <v>1527476.4918551899</v>
          </cell>
          <cell r="BB50">
            <v>1459435.0889438298</v>
          </cell>
          <cell r="BC50">
            <v>1541021.5253037999</v>
          </cell>
          <cell r="BD50">
            <v>1519546.5972632398</v>
          </cell>
          <cell r="BE50">
            <v>1482913.2242730001</v>
          </cell>
          <cell r="BF50">
            <v>1457606.5014763998</v>
          </cell>
          <cell r="BG50">
            <v>1443784.9323052098</v>
          </cell>
          <cell r="BH50">
            <v>1422997.5499174297</v>
          </cell>
          <cell r="BI50">
            <v>1419960.7875993897</v>
          </cell>
        </row>
        <row r="51">
          <cell r="A51" t="str">
            <v xml:space="preserve">B.   INGRESOS VIGENCIA </v>
          </cell>
          <cell r="B51">
            <v>133752.32481691998</v>
          </cell>
          <cell r="C51">
            <v>650691.08698000002</v>
          </cell>
          <cell r="D51">
            <v>791170.70067000005</v>
          </cell>
          <cell r="E51">
            <v>914120.86149011005</v>
          </cell>
          <cell r="F51">
            <v>1035085.7345351101</v>
          </cell>
          <cell r="G51">
            <v>1148455.0234973801</v>
          </cell>
          <cell r="H51">
            <v>1268138.4381024002</v>
          </cell>
          <cell r="I51">
            <v>1380629.3910883202</v>
          </cell>
          <cell r="J51">
            <v>1533844.9494438702</v>
          </cell>
          <cell r="K51">
            <v>1647259.6602478302</v>
          </cell>
          <cell r="L51">
            <v>1768057.4249805303</v>
          </cell>
          <cell r="M51">
            <v>1918546.3596628304</v>
          </cell>
          <cell r="N51">
            <v>124216.33508742</v>
          </cell>
          <cell r="O51">
            <v>702520.94961893</v>
          </cell>
          <cell r="P51">
            <v>832790.06901307846</v>
          </cell>
          <cell r="Q51">
            <v>957237.08291904849</v>
          </cell>
          <cell r="R51">
            <v>1157903.8973726286</v>
          </cell>
          <cell r="S51">
            <v>1296198.1814684686</v>
          </cell>
          <cell r="T51">
            <v>1434112.0289155985</v>
          </cell>
          <cell r="U51">
            <v>1577159.4270611084</v>
          </cell>
          <cell r="V51">
            <v>1720076.1611176585</v>
          </cell>
          <cell r="W51">
            <v>1848405.2143732286</v>
          </cell>
          <cell r="X51">
            <v>1981645.2170100587</v>
          </cell>
          <cell r="Y51">
            <v>2149199.3643715288</v>
          </cell>
          <cell r="Z51">
            <v>151672.08400736999</v>
          </cell>
          <cell r="AA51">
            <v>828673.23919043993</v>
          </cell>
          <cell r="AB51">
            <v>1004859.51187747</v>
          </cell>
          <cell r="AC51">
            <v>1182479.6090571</v>
          </cell>
          <cell r="AD51">
            <v>1350636.0598899899</v>
          </cell>
          <cell r="AE51">
            <v>1498080.47049296</v>
          </cell>
          <cell r="AF51">
            <v>1668804.4087398499</v>
          </cell>
          <cell r="AG51">
            <v>1821737.10591524</v>
          </cell>
          <cell r="AH51">
            <v>1990515.3194157099</v>
          </cell>
          <cell r="AI51">
            <v>2149686.9676631498</v>
          </cell>
          <cell r="AJ51">
            <v>2315304.1879497897</v>
          </cell>
          <cell r="AK51">
            <v>2515853.9328814498</v>
          </cell>
          <cell r="AL51">
            <v>169305.16614433</v>
          </cell>
          <cell r="AM51">
            <v>955378.12787451991</v>
          </cell>
          <cell r="AN51">
            <v>1124526.0130243399</v>
          </cell>
          <cell r="AO51">
            <v>1287321.5925634899</v>
          </cell>
          <cell r="AP51">
            <v>1465097.7580687199</v>
          </cell>
          <cell r="AQ51">
            <v>1625861.3900651799</v>
          </cell>
          <cell r="AR51">
            <v>1836467.92781279</v>
          </cell>
          <cell r="AS51">
            <v>2001991.4688467199</v>
          </cell>
          <cell r="AT51">
            <v>2161877.9998707501</v>
          </cell>
          <cell r="AU51">
            <v>2334852.67917107</v>
          </cell>
          <cell r="AV51">
            <v>2494603.78864718</v>
          </cell>
          <cell r="AW51">
            <v>2714101.75185091</v>
          </cell>
          <cell r="AX51">
            <v>178909.54827612999</v>
          </cell>
          <cell r="AY51">
            <v>1046855.92358023</v>
          </cell>
          <cell r="AZ51">
            <v>1248909.40919971</v>
          </cell>
          <cell r="BA51">
            <v>1429732.99148388</v>
          </cell>
          <cell r="BB51">
            <v>1766121.3025627199</v>
          </cell>
          <cell r="BC51">
            <v>1924624.6860344298</v>
          </cell>
          <cell r="BD51">
            <v>2127651.8998424998</v>
          </cell>
          <cell r="BE51">
            <v>2298281.4229526799</v>
          </cell>
          <cell r="BF51">
            <v>2298281.4229526799</v>
          </cell>
          <cell r="BG51">
            <v>2298281.4229526799</v>
          </cell>
          <cell r="BH51">
            <v>2298281.4229526799</v>
          </cell>
          <cell r="BI51">
            <v>2298281.4229526799</v>
          </cell>
        </row>
        <row r="52">
          <cell r="A52" t="str">
            <v xml:space="preserve">B.   INGRESOS VIGENCIA </v>
          </cell>
          <cell r="B52">
            <v>133752.32481691998</v>
          </cell>
          <cell r="C52">
            <v>650691.08698000002</v>
          </cell>
          <cell r="D52">
            <v>791170.70067000005</v>
          </cell>
          <cell r="E52">
            <v>914120.86149011005</v>
          </cell>
          <cell r="F52">
            <v>1035085.7345351101</v>
          </cell>
          <cell r="G52">
            <v>1148455.0234973801</v>
          </cell>
          <cell r="H52">
            <v>1268138.4381024002</v>
          </cell>
          <cell r="I52">
            <v>1380629.3910883202</v>
          </cell>
          <cell r="J52">
            <v>1533844.9494438702</v>
          </cell>
          <cell r="K52">
            <v>1647259.6602478302</v>
          </cell>
          <cell r="L52">
            <v>1768057.4249805303</v>
          </cell>
          <cell r="M52">
            <v>1918546.3596628304</v>
          </cell>
          <cell r="N52">
            <v>124216.33508742</v>
          </cell>
          <cell r="O52">
            <v>702520.94961893</v>
          </cell>
          <cell r="P52">
            <v>832790.06901307846</v>
          </cell>
          <cell r="Q52">
            <v>957237.08291904849</v>
          </cell>
          <cell r="R52">
            <v>1157903.8973726286</v>
          </cell>
          <cell r="S52">
            <v>1296198.1814684686</v>
          </cell>
          <cell r="T52">
            <v>1434112.0289155985</v>
          </cell>
          <cell r="U52">
            <v>1577159.4270611084</v>
          </cell>
          <cell r="V52">
            <v>1720076.1611176585</v>
          </cell>
          <cell r="W52">
            <v>1848405.2143732286</v>
          </cell>
          <cell r="X52">
            <v>1981645.2170100587</v>
          </cell>
          <cell r="Y52">
            <v>2149199.3643715288</v>
          </cell>
          <cell r="Z52">
            <v>151672.08400736999</v>
          </cell>
          <cell r="AA52">
            <v>828673.23919043993</v>
          </cell>
          <cell r="AB52">
            <v>1004859.51187747</v>
          </cell>
          <cell r="AC52">
            <v>1182479.6090571</v>
          </cell>
          <cell r="AD52">
            <v>1350636.0598899899</v>
          </cell>
          <cell r="AE52">
            <v>1498080.47049296</v>
          </cell>
          <cell r="AF52">
            <v>1668804.4087398499</v>
          </cell>
          <cell r="AG52">
            <v>1821737.10591524</v>
          </cell>
          <cell r="AH52">
            <v>1990515.3194157099</v>
          </cell>
          <cell r="AI52">
            <v>2149686.9676631498</v>
          </cell>
          <cell r="AJ52">
            <v>2315304.1879497897</v>
          </cell>
          <cell r="AK52">
            <v>2515853.9328814498</v>
          </cell>
          <cell r="AL52">
            <v>169305.16614433</v>
          </cell>
          <cell r="AM52">
            <v>955378.12787451991</v>
          </cell>
          <cell r="AN52">
            <v>1124526.0130243399</v>
          </cell>
          <cell r="AO52">
            <v>1287321.5925634899</v>
          </cell>
          <cell r="AP52">
            <v>1465097.7580687199</v>
          </cell>
          <cell r="AQ52">
            <v>1625861.3900651799</v>
          </cell>
          <cell r="AR52">
            <v>1836467.92781279</v>
          </cell>
          <cell r="AS52">
            <v>2001991.4688467199</v>
          </cell>
          <cell r="AT52">
            <v>2161877.9998707501</v>
          </cell>
          <cell r="AU52">
            <v>2334852.67917107</v>
          </cell>
          <cell r="AV52">
            <v>2494603.78864718</v>
          </cell>
          <cell r="AW52">
            <v>2714101.75185091</v>
          </cell>
          <cell r="AX52">
            <v>178909.54827612999</v>
          </cell>
          <cell r="AY52">
            <v>1046855.92358023</v>
          </cell>
          <cell r="AZ52">
            <v>1248909.40919971</v>
          </cell>
          <cell r="BA52">
            <v>1429732.99148388</v>
          </cell>
          <cell r="BB52">
            <v>1766121.3025627199</v>
          </cell>
          <cell r="BC52">
            <v>1924624.6860344298</v>
          </cell>
          <cell r="BD52">
            <v>2127870.9616207597</v>
          </cell>
          <cell r="BE52">
            <v>2298701.0461114598</v>
          </cell>
          <cell r="BF52">
            <v>2492844.853408</v>
          </cell>
          <cell r="BG52">
            <v>2660577.9636107199</v>
          </cell>
          <cell r="BH52">
            <v>2817200.2337738997</v>
          </cell>
          <cell r="BI52">
            <v>3047354.2378476397</v>
          </cell>
        </row>
        <row r="53">
          <cell r="A53" t="str">
            <v>Cartera Hipotecaria</v>
          </cell>
          <cell r="B53">
            <v>50416.616227120001</v>
          </cell>
          <cell r="C53">
            <v>153505.09913535998</v>
          </cell>
          <cell r="D53">
            <v>207486.12208937999</v>
          </cell>
          <cell r="E53">
            <v>243611.52438038</v>
          </cell>
          <cell r="F53">
            <v>282822.84333288</v>
          </cell>
          <cell r="G53">
            <v>324820.08700206998</v>
          </cell>
          <cell r="H53">
            <v>365692.79332618997</v>
          </cell>
          <cell r="I53">
            <v>405415.57283627999</v>
          </cell>
          <cell r="J53">
            <v>444245.81507555</v>
          </cell>
          <cell r="K53">
            <v>483799.96762354998</v>
          </cell>
          <cell r="L53">
            <v>525353.29456454993</v>
          </cell>
          <cell r="M53">
            <v>571027.58352556988</v>
          </cell>
          <cell r="N53">
            <v>57764.78611103</v>
          </cell>
          <cell r="O53">
            <v>175029.88868516998</v>
          </cell>
          <cell r="P53">
            <v>228938.55924160997</v>
          </cell>
          <cell r="Q53">
            <v>269410.53697772999</v>
          </cell>
          <cell r="R53">
            <v>317830.35811557999</v>
          </cell>
          <cell r="S53">
            <v>364503.31190947001</v>
          </cell>
          <cell r="T53">
            <v>412612.13571666001</v>
          </cell>
          <cell r="U53">
            <v>464059.95165097999</v>
          </cell>
          <cell r="V53">
            <v>513088.82013745001</v>
          </cell>
          <cell r="W53">
            <v>562010.73564831004</v>
          </cell>
          <cell r="X53">
            <v>612296.93997557007</v>
          </cell>
          <cell r="Y53">
            <v>667299.02374057006</v>
          </cell>
          <cell r="Z53">
            <v>73746.379218179994</v>
          </cell>
          <cell r="AA53">
            <v>195072.63344261999</v>
          </cell>
          <cell r="AB53">
            <v>259834.68083001999</v>
          </cell>
          <cell r="AC53">
            <v>308982.74376285</v>
          </cell>
          <cell r="AD53">
            <v>367668.61970494001</v>
          </cell>
          <cell r="AE53">
            <v>422364.39917047002</v>
          </cell>
          <cell r="AF53">
            <v>479989.82599573</v>
          </cell>
          <cell r="AG53">
            <v>541381.31262044003</v>
          </cell>
          <cell r="AH53">
            <v>597315.43628172006</v>
          </cell>
          <cell r="AI53">
            <v>657425.98637402011</v>
          </cell>
          <cell r="AJ53">
            <v>715190.76534729009</v>
          </cell>
          <cell r="AK53">
            <v>776110.52339143003</v>
          </cell>
          <cell r="AL53">
            <v>77911.172126949998</v>
          </cell>
          <cell r="AM53">
            <v>211053.54577586</v>
          </cell>
          <cell r="AN53">
            <v>270448.88875786</v>
          </cell>
          <cell r="AO53">
            <v>337484.24935100001</v>
          </cell>
          <cell r="AP53">
            <v>399749.73065381998</v>
          </cell>
          <cell r="AQ53">
            <v>463271.37338183</v>
          </cell>
          <cell r="AR53">
            <v>532102.84430694999</v>
          </cell>
          <cell r="AS53">
            <v>598886.96342695004</v>
          </cell>
          <cell r="AT53">
            <v>665103.62530154001</v>
          </cell>
          <cell r="AU53">
            <v>737010.83816088003</v>
          </cell>
          <cell r="AV53">
            <v>802458.97468167008</v>
          </cell>
          <cell r="AW53">
            <v>876236.29870755004</v>
          </cell>
          <cell r="AX53">
            <v>85761.45756717</v>
          </cell>
          <cell r="AY53">
            <v>230691.22828012999</v>
          </cell>
          <cell r="AZ53">
            <v>324939.83770512999</v>
          </cell>
          <cell r="BA53">
            <v>401050.83977979998</v>
          </cell>
          <cell r="BB53">
            <v>469891.71040788997</v>
          </cell>
          <cell r="BC53">
            <v>535100.81172988995</v>
          </cell>
          <cell r="BD53">
            <v>613161.00499799999</v>
          </cell>
          <cell r="BE53">
            <v>683607.52196460997</v>
          </cell>
          <cell r="BF53">
            <v>759354.78448070993</v>
          </cell>
          <cell r="BG53">
            <v>833330.1264184399</v>
          </cell>
          <cell r="BH53">
            <v>897411.19531822996</v>
          </cell>
          <cell r="BI53">
            <v>978348.87609926995</v>
          </cell>
        </row>
        <row r="54">
          <cell r="A54" t="str">
            <v xml:space="preserve">  Recaudo Tesorería</v>
          </cell>
          <cell r="B54">
            <v>31983.365260120001</v>
          </cell>
          <cell r="C54">
            <v>60906.56768136</v>
          </cell>
          <cell r="D54">
            <v>96998.763032379997</v>
          </cell>
          <cell r="E54">
            <v>125957.66826837999</v>
          </cell>
          <cell r="F54">
            <v>160070.00164688</v>
          </cell>
          <cell r="G54">
            <v>198766.26765907</v>
          </cell>
          <cell r="H54">
            <v>237871.80194619001</v>
          </cell>
          <cell r="I54">
            <v>275897.94707428</v>
          </cell>
          <cell r="J54">
            <v>312654.36051054997</v>
          </cell>
          <cell r="K54">
            <v>351136.71872854995</v>
          </cell>
          <cell r="L54">
            <v>391502.27214154997</v>
          </cell>
          <cell r="M54">
            <v>436024.37320856994</v>
          </cell>
          <cell r="N54">
            <v>39215.204474029997</v>
          </cell>
          <cell r="O54">
            <v>75311.341930169991</v>
          </cell>
          <cell r="P54">
            <v>115841.52066160999</v>
          </cell>
          <cell r="Q54">
            <v>152719.07666572998</v>
          </cell>
          <cell r="R54">
            <v>197259.25151457998</v>
          </cell>
          <cell r="S54">
            <v>241126.52131346997</v>
          </cell>
          <cell r="T54">
            <v>287005.22268365999</v>
          </cell>
          <cell r="U54">
            <v>336030.07426497998</v>
          </cell>
          <cell r="V54">
            <v>383244.07339844998</v>
          </cell>
          <cell r="W54">
            <v>430142.36066430999</v>
          </cell>
          <cell r="X54">
            <v>478687.15780057001</v>
          </cell>
          <cell r="Y54">
            <v>532233.26884557004</v>
          </cell>
          <cell r="Z54">
            <v>51284.082863180003</v>
          </cell>
          <cell r="AA54">
            <v>96991.493434620003</v>
          </cell>
          <cell r="AB54">
            <v>145063.98636502001</v>
          </cell>
          <cell r="AC54">
            <v>189538.03990985002</v>
          </cell>
          <cell r="AD54">
            <v>243914.01945794001</v>
          </cell>
          <cell r="AE54">
            <v>296274.90364147001</v>
          </cell>
          <cell r="AF54">
            <v>351886.47672673</v>
          </cell>
          <cell r="AG54">
            <v>409086.86472244002</v>
          </cell>
          <cell r="AH54">
            <v>463705.75455672003</v>
          </cell>
          <cell r="AI54">
            <v>522323.50475902006</v>
          </cell>
          <cell r="AJ54">
            <v>578887.03614829003</v>
          </cell>
          <cell r="AK54">
            <v>638716.75723843009</v>
          </cell>
          <cell r="AL54">
            <v>57353.190451950002</v>
          </cell>
          <cell r="AM54">
            <v>110709.05416686001</v>
          </cell>
          <cell r="AN54">
            <v>162207.87724686001</v>
          </cell>
          <cell r="AO54">
            <v>218051.099242</v>
          </cell>
          <cell r="AP54">
            <v>276562.62973782001</v>
          </cell>
          <cell r="AQ54">
            <v>337457.17324883002</v>
          </cell>
          <cell r="AR54">
            <v>403661.39848695003</v>
          </cell>
          <cell r="AS54">
            <v>468437.09919795004</v>
          </cell>
          <cell r="AT54">
            <v>532913.07713054004</v>
          </cell>
          <cell r="AU54">
            <v>602834.37973688007</v>
          </cell>
          <cell r="AV54">
            <v>666838.01234697003</v>
          </cell>
          <cell r="AW54">
            <v>739146.88353185006</v>
          </cell>
          <cell r="AX54">
            <v>66564.352008169997</v>
          </cell>
          <cell r="AY54">
            <v>131718.65727713</v>
          </cell>
          <cell r="AZ54">
            <v>197461.76312013</v>
          </cell>
          <cell r="BA54">
            <v>263527.39430280001</v>
          </cell>
          <cell r="BB54">
            <v>329640.51996588998</v>
          </cell>
          <cell r="BC54">
            <v>392754.05754388997</v>
          </cell>
          <cell r="BD54">
            <v>468372.73858</v>
          </cell>
          <cell r="BE54">
            <v>536594.67558260995</v>
          </cell>
          <cell r="BF54">
            <v>610448.51906571002</v>
          </cell>
          <cell r="BG54">
            <v>683012.29229144007</v>
          </cell>
          <cell r="BH54">
            <v>746046.38250223012</v>
          </cell>
          <cell r="BI54">
            <v>825754.70382227015</v>
          </cell>
        </row>
        <row r="55">
          <cell r="A55" t="str">
            <v xml:space="preserve">  Abono de Cesantías</v>
          </cell>
          <cell r="B55">
            <v>18433.250967</v>
          </cell>
          <cell r="C55">
            <v>92598.531453999996</v>
          </cell>
          <cell r="D55">
            <v>110487.35905699999</v>
          </cell>
          <cell r="E55">
            <v>117653.85611199999</v>
          </cell>
          <cell r="F55">
            <v>122752.841686</v>
          </cell>
          <cell r="G55">
            <v>126053.819343</v>
          </cell>
          <cell r="H55">
            <v>127820.99137999999</v>
          </cell>
          <cell r="I55">
            <v>129517.625762</v>
          </cell>
          <cell r="J55">
            <v>131591.45456499999</v>
          </cell>
          <cell r="K55">
            <v>132663.248895</v>
          </cell>
          <cell r="L55">
            <v>133851.02242299999</v>
          </cell>
          <cell r="M55">
            <v>135003.21031699999</v>
          </cell>
          <cell r="N55">
            <v>18549.581636999999</v>
          </cell>
          <cell r="O55">
            <v>99718.546754999988</v>
          </cell>
          <cell r="P55">
            <v>113097.03857999999</v>
          </cell>
          <cell r="Q55">
            <v>116691.460312</v>
          </cell>
          <cell r="R55">
            <v>120571.10660099999</v>
          </cell>
          <cell r="S55">
            <v>123376.79059599999</v>
          </cell>
          <cell r="T55">
            <v>125606.91303299999</v>
          </cell>
          <cell r="U55">
            <v>128029.87738599999</v>
          </cell>
          <cell r="V55">
            <v>129844.74673899999</v>
          </cell>
          <cell r="W55">
            <v>131868.37498399999</v>
          </cell>
          <cell r="X55">
            <v>133609.782175</v>
          </cell>
          <cell r="Y55">
            <v>135065.75489499999</v>
          </cell>
          <cell r="Z55">
            <v>22462.296354999999</v>
          </cell>
          <cell r="AA55">
            <v>98081.140008000002</v>
          </cell>
          <cell r="AB55">
            <v>114770.69446500001</v>
          </cell>
          <cell r="AC55">
            <v>119444.70385300001</v>
          </cell>
          <cell r="AD55">
            <v>123754.60024700001</v>
          </cell>
          <cell r="AE55">
            <v>126089.49552900001</v>
          </cell>
          <cell r="AF55">
            <v>128103.34926900001</v>
          </cell>
          <cell r="AG55">
            <v>132294.44789800001</v>
          </cell>
          <cell r="AH55">
            <v>133609.681725</v>
          </cell>
          <cell r="AI55">
            <v>135102.481615</v>
          </cell>
          <cell r="AJ55">
            <v>136303.72919899999</v>
          </cell>
          <cell r="AK55">
            <v>137393.766153</v>
          </cell>
          <cell r="AL55">
            <v>20557.981674999999</v>
          </cell>
          <cell r="AM55">
            <v>100344.491609</v>
          </cell>
          <cell r="AN55">
            <v>108241.011511</v>
          </cell>
          <cell r="AO55">
            <v>119433.15010900001</v>
          </cell>
          <cell r="AP55">
            <v>123187.10091600001</v>
          </cell>
          <cell r="AQ55">
            <v>125814.20013300001</v>
          </cell>
          <cell r="AR55">
            <v>128441.44582000001</v>
          </cell>
          <cell r="AS55">
            <v>130449.86422900001</v>
          </cell>
          <cell r="AT55">
            <v>132190.548171</v>
          </cell>
          <cell r="AU55">
            <v>134176.45842400001</v>
          </cell>
          <cell r="AV55">
            <v>135620.96233470002</v>
          </cell>
          <cell r="AW55">
            <v>137089.41517570001</v>
          </cell>
          <cell r="AX55">
            <v>19197.105559</v>
          </cell>
          <cell r="AY55">
            <v>98972.571003000005</v>
          </cell>
          <cell r="AZ55">
            <v>127478.07458500001</v>
          </cell>
          <cell r="BA55">
            <v>137523.445477</v>
          </cell>
          <cell r="BB55">
            <v>140251.19044199999</v>
          </cell>
          <cell r="BC55">
            <v>142346.75418600001</v>
          </cell>
          <cell r="BD55">
            <v>144788.26641800001</v>
          </cell>
          <cell r="BE55">
            <v>147012.84638200002</v>
          </cell>
          <cell r="BF55">
            <v>148906.26541500003</v>
          </cell>
          <cell r="BG55">
            <v>150317.83412700004</v>
          </cell>
          <cell r="BH55">
            <v>151364.81281600005</v>
          </cell>
          <cell r="BI55">
            <v>152594.17227700003</v>
          </cell>
        </row>
        <row r="56">
          <cell r="A56" t="str">
            <v>Cartera Educativa</v>
          </cell>
          <cell r="B56">
            <v>226.500744</v>
          </cell>
          <cell r="C56">
            <v>447.79928200000001</v>
          </cell>
          <cell r="D56">
            <v>761.463887</v>
          </cell>
          <cell r="E56">
            <v>993.83966299999997</v>
          </cell>
          <cell r="F56">
            <v>1219.630175</v>
          </cell>
          <cell r="G56">
            <v>1504.975185</v>
          </cell>
          <cell r="H56">
            <v>1691.2860539999999</v>
          </cell>
          <cell r="I56">
            <v>1940.4869979999999</v>
          </cell>
          <cell r="J56">
            <v>2208.3538058699996</v>
          </cell>
          <cell r="K56">
            <v>2433.1285368699996</v>
          </cell>
          <cell r="L56">
            <v>2747.6233158699997</v>
          </cell>
          <cell r="M56">
            <v>3089.6804768699999</v>
          </cell>
          <cell r="N56">
            <v>246.926849</v>
          </cell>
          <cell r="O56">
            <v>497.68824924</v>
          </cell>
          <cell r="P56">
            <v>818.90642610000009</v>
          </cell>
          <cell r="Q56">
            <v>1100.08987781</v>
          </cell>
          <cell r="R56">
            <v>1439.6971412600001</v>
          </cell>
          <cell r="S56">
            <v>1779.4486175400002</v>
          </cell>
          <cell r="T56">
            <v>2042.4871522800001</v>
          </cell>
          <cell r="U56">
            <v>2439.8328933000003</v>
          </cell>
          <cell r="V56">
            <v>2809.1578393000004</v>
          </cell>
          <cell r="W56">
            <v>3080.3351203000002</v>
          </cell>
          <cell r="X56">
            <v>3417.82216741</v>
          </cell>
          <cell r="Y56">
            <v>3860.88352141</v>
          </cell>
          <cell r="Z56">
            <v>340.81340848000002</v>
          </cell>
          <cell r="AA56">
            <v>726.53607639999996</v>
          </cell>
          <cell r="AB56">
            <v>1195.8472326999999</v>
          </cell>
          <cell r="AC56">
            <v>1622.6352406999999</v>
          </cell>
          <cell r="AD56">
            <v>2215.8385866999997</v>
          </cell>
          <cell r="AE56">
            <v>2665.7296496999998</v>
          </cell>
          <cell r="AF56">
            <v>3074.5313736999997</v>
          </cell>
          <cell r="AG56">
            <v>3516.9809339799995</v>
          </cell>
          <cell r="AH56">
            <v>3887.2449306099993</v>
          </cell>
          <cell r="AI56">
            <v>4332.4052206399992</v>
          </cell>
          <cell r="AJ56">
            <v>4857.2073189199991</v>
          </cell>
          <cell r="AK56">
            <v>5338.6311659199991</v>
          </cell>
          <cell r="AL56">
            <v>397.91774979000002</v>
          </cell>
          <cell r="AM56">
            <v>876.44725979000009</v>
          </cell>
          <cell r="AN56">
            <v>1481.4754237900001</v>
          </cell>
          <cell r="AO56">
            <v>2008.6887662100003</v>
          </cell>
          <cell r="AP56">
            <v>2577.5440217100004</v>
          </cell>
          <cell r="AQ56">
            <v>3119.5516137100003</v>
          </cell>
          <cell r="AR56">
            <v>3552.8018943800002</v>
          </cell>
          <cell r="AS56">
            <v>4022.3333123800003</v>
          </cell>
          <cell r="AT56">
            <v>4541.0995483800007</v>
          </cell>
          <cell r="AU56">
            <v>5064.6468007400008</v>
          </cell>
          <cell r="AV56">
            <v>5624.4150632700012</v>
          </cell>
          <cell r="AW56">
            <v>6273.9455972700016</v>
          </cell>
          <cell r="AX56">
            <v>486.37384300000002</v>
          </cell>
          <cell r="AY56">
            <v>1284.5449860000001</v>
          </cell>
          <cell r="AZ56">
            <v>2355.9275195999999</v>
          </cell>
          <cell r="BA56">
            <v>2775.6337586</v>
          </cell>
          <cell r="BB56">
            <v>3301.8088235999999</v>
          </cell>
          <cell r="BC56">
            <v>3824.74717164</v>
          </cell>
          <cell r="BD56">
            <v>4353.6225246399999</v>
          </cell>
          <cell r="BE56">
            <v>4884.3787981599999</v>
          </cell>
          <cell r="BF56">
            <v>5475.0326891599998</v>
          </cell>
          <cell r="BG56">
            <v>6084.3444421599997</v>
          </cell>
          <cell r="BH56">
            <v>6677.1368781599995</v>
          </cell>
          <cell r="BI56">
            <v>7289.4898541599996</v>
          </cell>
        </row>
        <row r="57">
          <cell r="A57" t="str">
            <v>Aportes de Afiliados</v>
          </cell>
          <cell r="B57">
            <v>45564.386921739999</v>
          </cell>
          <cell r="C57">
            <v>409909.26247920003</v>
          </cell>
          <cell r="D57">
            <v>465196.78597368003</v>
          </cell>
          <cell r="E57">
            <v>508400.26024568005</v>
          </cell>
          <cell r="F57">
            <v>552382.62901753001</v>
          </cell>
          <cell r="G57">
            <v>594189.41991164</v>
          </cell>
          <cell r="H57">
            <v>641881.33303719002</v>
          </cell>
          <cell r="I57">
            <v>686528.53886281</v>
          </cell>
          <cell r="J57">
            <v>731769.99361978995</v>
          </cell>
          <cell r="K57">
            <v>774645.33190438</v>
          </cell>
          <cell r="L57">
            <v>813561.66788437997</v>
          </cell>
          <cell r="M57">
            <v>890088.98734992999</v>
          </cell>
          <cell r="N57">
            <v>31851.854993690002</v>
          </cell>
          <cell r="O57">
            <v>446485.47872105998</v>
          </cell>
          <cell r="P57">
            <v>492259.12718693999</v>
          </cell>
          <cell r="Q57">
            <v>532039.91903779004</v>
          </cell>
          <cell r="R57">
            <v>589484.05425316002</v>
          </cell>
          <cell r="S57">
            <v>641279.33079253999</v>
          </cell>
          <cell r="T57">
            <v>691997.51933347003</v>
          </cell>
          <cell r="U57">
            <v>739896.61009238008</v>
          </cell>
          <cell r="V57">
            <v>779611.85249312012</v>
          </cell>
          <cell r="W57">
            <v>823780.43672012014</v>
          </cell>
          <cell r="X57">
            <v>864040.85614921013</v>
          </cell>
          <cell r="Y57">
            <v>945331.68259821017</v>
          </cell>
          <cell r="Z57">
            <v>41962.377267000003</v>
          </cell>
          <cell r="AA57">
            <v>548177.78297320998</v>
          </cell>
          <cell r="AB57">
            <v>624926.71514362993</v>
          </cell>
          <cell r="AC57">
            <v>699074.24713828997</v>
          </cell>
          <cell r="AD57">
            <v>755776.53745731001</v>
          </cell>
          <cell r="AE57">
            <v>815945.86229179997</v>
          </cell>
          <cell r="AF57">
            <v>884615.12232835998</v>
          </cell>
          <cell r="AG57">
            <v>930326.08187350002</v>
          </cell>
          <cell r="AH57">
            <v>976654.62485376</v>
          </cell>
          <cell r="AI57">
            <v>1031113.551053</v>
          </cell>
          <cell r="AJ57">
            <v>1073752.9925279601</v>
          </cell>
          <cell r="AK57">
            <v>1165865.3908839601</v>
          </cell>
          <cell r="AL57">
            <v>52087.706222870002</v>
          </cell>
          <cell r="AM57">
            <v>654720.64318487002</v>
          </cell>
          <cell r="AN57">
            <v>724844.34950476</v>
          </cell>
          <cell r="AO57">
            <v>776455.36656332004</v>
          </cell>
          <cell r="AP57">
            <v>840959.04914444999</v>
          </cell>
          <cell r="AQ57">
            <v>902840.54852737999</v>
          </cell>
          <cell r="AR57">
            <v>989669.36766220001</v>
          </cell>
          <cell r="AS57">
            <v>1039602.1494522</v>
          </cell>
          <cell r="AT57">
            <v>1087729.6134872201</v>
          </cell>
          <cell r="AU57">
            <v>1147169.2440002202</v>
          </cell>
          <cell r="AV57">
            <v>1195748.6681005103</v>
          </cell>
          <cell r="AW57">
            <v>1305188.5285401302</v>
          </cell>
          <cell r="AX57">
            <v>60452.913952529998</v>
          </cell>
          <cell r="AY57">
            <v>742582.27031200996</v>
          </cell>
          <cell r="AZ57">
            <v>811439.34247196</v>
          </cell>
          <cell r="BA57">
            <v>876551.21380396001</v>
          </cell>
          <cell r="BB57">
            <v>948354.32368789997</v>
          </cell>
          <cell r="BC57">
            <v>1003662.15640062</v>
          </cell>
          <cell r="BD57">
            <v>1088079.12841962</v>
          </cell>
          <cell r="BE57">
            <v>1144739.5407386201</v>
          </cell>
          <cell r="BF57">
            <v>1210528.7214876302</v>
          </cell>
          <cell r="BG57">
            <v>1259414.8405559501</v>
          </cell>
          <cell r="BH57">
            <v>1314957.3592430002</v>
          </cell>
          <cell r="BI57">
            <v>1423688.5289802803</v>
          </cell>
        </row>
        <row r="58">
          <cell r="A58" t="str">
            <v>Ahorro Voluntario</v>
          </cell>
          <cell r="B58">
            <v>21426.3579909</v>
          </cell>
          <cell r="C58">
            <v>42699.118965169997</v>
          </cell>
          <cell r="D58">
            <v>68045.83712941999</v>
          </cell>
          <cell r="E58">
            <v>90181.756845419994</v>
          </cell>
          <cell r="F58">
            <v>113813.46673642</v>
          </cell>
          <cell r="G58">
            <v>136947.15988441999</v>
          </cell>
          <cell r="H58">
            <v>160137.58705467</v>
          </cell>
          <cell r="I58">
            <v>183897.26107683001</v>
          </cell>
          <cell r="J58">
            <v>207698.55764183</v>
          </cell>
          <cell r="K58">
            <v>230286.56671754</v>
          </cell>
          <cell r="L58">
            <v>254158.56750454</v>
          </cell>
          <cell r="M58">
            <v>277674.26136453997</v>
          </cell>
          <cell r="N58">
            <v>22663.463665629999</v>
          </cell>
          <cell r="O58">
            <v>45824.549566629998</v>
          </cell>
          <cell r="P58">
            <v>71223.228712629993</v>
          </cell>
          <cell r="Q58">
            <v>95304.250476539994</v>
          </cell>
          <cell r="R58">
            <v>120363.47398010999</v>
          </cell>
          <cell r="S58">
            <v>145256.40333522001</v>
          </cell>
          <cell r="T58">
            <v>169824.43327591999</v>
          </cell>
          <cell r="U58">
            <v>195331.01497674</v>
          </cell>
          <cell r="V58">
            <v>220615.62556973999</v>
          </cell>
          <cell r="W58">
            <v>245550.67147862</v>
          </cell>
          <cell r="X58">
            <v>270266.34819704003</v>
          </cell>
          <cell r="Y58">
            <v>294998.71421204001</v>
          </cell>
          <cell r="Z58">
            <v>25418.204288000001</v>
          </cell>
          <cell r="AA58">
            <v>52049.797470000005</v>
          </cell>
          <cell r="AB58">
            <v>79979.684686620007</v>
          </cell>
          <cell r="AC58">
            <v>107445.56159991001</v>
          </cell>
          <cell r="AD58">
            <v>135935.23413332002</v>
          </cell>
          <cell r="AE58">
            <v>163897.23004468001</v>
          </cell>
          <cell r="AF58">
            <v>194139.78448533002</v>
          </cell>
          <cell r="AG58">
            <v>224278.25292933002</v>
          </cell>
          <cell r="AH58">
            <v>252016.82532614001</v>
          </cell>
          <cell r="AI58">
            <v>282124.33303909004</v>
          </cell>
          <cell r="AJ58">
            <v>311253.72384749004</v>
          </cell>
          <cell r="AK58">
            <v>339033.35660460003</v>
          </cell>
          <cell r="AL58">
            <v>29766.85865559</v>
          </cell>
          <cell r="AM58">
            <v>58253.138126589998</v>
          </cell>
          <cell r="AN58">
            <v>85533.180066639994</v>
          </cell>
          <cell r="AO58">
            <v>116185.17050333999</v>
          </cell>
          <cell r="AP58">
            <v>145392.63135323999</v>
          </cell>
          <cell r="AQ58">
            <v>172639.62861625</v>
          </cell>
          <cell r="AR58">
            <v>202734.82954276001</v>
          </cell>
          <cell r="AS58">
            <v>231847.98819976</v>
          </cell>
          <cell r="AT58">
            <v>261137.4951004</v>
          </cell>
          <cell r="AU58">
            <v>290765.79959014</v>
          </cell>
          <cell r="AV58">
            <v>318506.63562830002</v>
          </cell>
          <cell r="AW58">
            <v>349024.48798324005</v>
          </cell>
          <cell r="AX58">
            <v>30498.62387453</v>
          </cell>
          <cell r="AY58">
            <v>61792.74029532</v>
          </cell>
          <cell r="AZ58">
            <v>95543.500835209998</v>
          </cell>
          <cell r="BA58">
            <v>128480.35732822999</v>
          </cell>
          <cell r="BB58">
            <v>162104.59455305</v>
          </cell>
          <cell r="BC58">
            <v>193624.48149010001</v>
          </cell>
          <cell r="BD58">
            <v>230844.44090889001</v>
          </cell>
          <cell r="BE58">
            <v>265727.64153031004</v>
          </cell>
          <cell r="BF58">
            <v>302021.23303917004</v>
          </cell>
          <cell r="BG58">
            <v>338335.28939108003</v>
          </cell>
          <cell r="BH58">
            <v>370532.74744943005</v>
          </cell>
          <cell r="BI58">
            <v>406279.93432801007</v>
          </cell>
        </row>
        <row r="59">
          <cell r="A59" t="str">
            <v>Rendimientos Financieros</v>
          </cell>
          <cell r="B59">
            <v>8759.5373369299996</v>
          </cell>
          <cell r="C59">
            <v>34015.545766679999</v>
          </cell>
          <cell r="D59">
            <v>36061.43328641</v>
          </cell>
          <cell r="E59">
            <v>53088.927795409996</v>
          </cell>
          <cell r="F59">
            <v>63221.891366409996</v>
          </cell>
          <cell r="G59">
            <v>65989.770059410002</v>
          </cell>
          <cell r="H59">
            <v>69003.966533480008</v>
          </cell>
          <cell r="I59">
            <v>69309.461810380002</v>
          </cell>
          <cell r="J59">
            <v>110173.50455238001</v>
          </cell>
          <cell r="K59">
            <v>114366.95665381</v>
          </cell>
          <cell r="L59">
            <v>126542.51709581001</v>
          </cell>
          <cell r="M59">
            <v>127243.49228587</v>
          </cell>
          <cell r="N59">
            <v>8568.1560808300001</v>
          </cell>
          <cell r="O59">
            <v>26578.832405050001</v>
          </cell>
          <cell r="P59">
            <v>27273.61574297</v>
          </cell>
          <cell r="Q59">
            <v>43959.2527071</v>
          </cell>
          <cell r="R59">
            <v>108103.5061076</v>
          </cell>
          <cell r="S59">
            <v>118868.29545183999</v>
          </cell>
          <cell r="T59">
            <v>128492.10692506999</v>
          </cell>
          <cell r="U59">
            <v>139884.82703781</v>
          </cell>
          <cell r="V59">
            <v>164003.17863124999</v>
          </cell>
          <cell r="W59">
            <v>170245.29622433</v>
          </cell>
          <cell r="X59">
            <v>184149.22976066</v>
          </cell>
          <cell r="Y59">
            <v>187061.69620966</v>
          </cell>
          <cell r="Z59">
            <v>6309.8383150700001</v>
          </cell>
          <cell r="AA59">
            <v>25090.924155950001</v>
          </cell>
          <cell r="AB59">
            <v>27368.20327296</v>
          </cell>
          <cell r="AC59">
            <v>48917.91808951</v>
          </cell>
          <cell r="AD59">
            <v>67269.771631559997</v>
          </cell>
          <cell r="AE59">
            <v>68196.527755720002</v>
          </cell>
          <cell r="AF59">
            <v>77762.83763508001</v>
          </cell>
          <cell r="AG59">
            <v>89092.521806840014</v>
          </cell>
          <cell r="AH59">
            <v>123649.29029356001</v>
          </cell>
          <cell r="AI59">
            <v>133610.21006096</v>
          </cell>
          <cell r="AJ59">
            <v>164877.45983489999</v>
          </cell>
          <cell r="AK59">
            <v>180369.53390031998</v>
          </cell>
          <cell r="AL59">
            <v>4372.1102738099999</v>
          </cell>
          <cell r="AM59">
            <v>22049.387546810001</v>
          </cell>
          <cell r="AN59">
            <v>29542.784121090001</v>
          </cell>
          <cell r="AO59">
            <v>36737.838161560001</v>
          </cell>
          <cell r="AP59">
            <v>52000.684106020002</v>
          </cell>
          <cell r="AQ59">
            <v>55063.250571360004</v>
          </cell>
          <cell r="AR59">
            <v>73795.713993990008</v>
          </cell>
          <cell r="AS59">
            <v>88082.83020899001</v>
          </cell>
          <cell r="AT59">
            <v>98714.236123240014</v>
          </cell>
          <cell r="AU59">
            <v>105713.98737814001</v>
          </cell>
          <cell r="AV59">
            <v>118939.40042121001</v>
          </cell>
          <cell r="AW59">
            <v>120122.84566740002</v>
          </cell>
          <cell r="AX59">
            <v>1186.6680538999999</v>
          </cell>
          <cell r="AY59">
            <v>9461.0060277699995</v>
          </cell>
          <cell r="AZ59">
            <v>12140.641441809999</v>
          </cell>
          <cell r="BA59">
            <v>17674.99104429</v>
          </cell>
          <cell r="BB59">
            <v>24553.562139280002</v>
          </cell>
          <cell r="BC59">
            <v>30129.187569180001</v>
          </cell>
          <cell r="BD59">
            <v>32812.235803349999</v>
          </cell>
          <cell r="BE59">
            <v>40370.321745050001</v>
          </cell>
          <cell r="BF59">
            <v>54824.97495014</v>
          </cell>
          <cell r="BG59">
            <v>62610.129028019997</v>
          </cell>
          <cell r="BH59">
            <v>66044.525841900002</v>
          </cell>
          <cell r="BI59">
            <v>68835.586488629997</v>
          </cell>
        </row>
        <row r="60">
          <cell r="A60" t="str">
            <v>Recaudo Intereses Credito Constructor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</row>
        <row r="61">
          <cell r="A61" t="str">
            <v xml:space="preserve">  Comisión Recaudo Seguros a Terceros</v>
          </cell>
          <cell r="B61">
            <v>451.64403800000002</v>
          </cell>
          <cell r="C61">
            <v>726.80989</v>
          </cell>
          <cell r="D61">
            <v>996.84902599999998</v>
          </cell>
          <cell r="E61">
            <v>1269.9753839999998</v>
          </cell>
          <cell r="F61">
            <v>1269.9753839999998</v>
          </cell>
          <cell r="G61">
            <v>1361.3946339999998</v>
          </cell>
          <cell r="H61">
            <v>1899.1452779999997</v>
          </cell>
          <cell r="I61">
            <v>1980.7180979999998</v>
          </cell>
          <cell r="J61">
            <v>2487.0606849999999</v>
          </cell>
          <cell r="K61">
            <v>2569.2111247799999</v>
          </cell>
          <cell r="L61">
            <v>2652.86562078</v>
          </cell>
          <cell r="M61">
            <v>2956.8912716</v>
          </cell>
          <cell r="N61">
            <v>318.145309</v>
          </cell>
          <cell r="O61">
            <v>318.145309</v>
          </cell>
          <cell r="P61">
            <v>318.145309</v>
          </cell>
          <cell r="Q61">
            <v>318.145309</v>
          </cell>
          <cell r="R61">
            <v>318.145309</v>
          </cell>
          <cell r="S61">
            <v>318.145309</v>
          </cell>
          <cell r="T61">
            <v>318.145309</v>
          </cell>
          <cell r="U61">
            <v>1925.89673285</v>
          </cell>
          <cell r="V61">
            <v>2277.5436288999999</v>
          </cell>
          <cell r="W61">
            <v>2642.6354905899998</v>
          </cell>
          <cell r="X61">
            <v>3016.3709982999999</v>
          </cell>
          <cell r="Y61">
            <v>3016.3709982999999</v>
          </cell>
          <cell r="Z61">
            <v>261.068172</v>
          </cell>
          <cell r="AA61">
            <v>664.84350427000004</v>
          </cell>
          <cell r="AB61">
            <v>1003.75709323</v>
          </cell>
          <cell r="AC61">
            <v>1411.80693782</v>
          </cell>
          <cell r="AD61">
            <v>1817.04116219</v>
          </cell>
          <cell r="AE61">
            <v>2218.71509797</v>
          </cell>
          <cell r="AF61">
            <v>2597.9035260400001</v>
          </cell>
          <cell r="AG61">
            <v>3039.1746910800002</v>
          </cell>
          <cell r="AH61">
            <v>3481.3256447900003</v>
          </cell>
          <cell r="AI61">
            <v>3915.2973485400003</v>
          </cell>
          <cell r="AJ61">
            <v>4362.83730234</v>
          </cell>
          <cell r="AK61">
            <v>4786.50343935</v>
          </cell>
          <cell r="AL61">
            <v>433.63356299999998</v>
          </cell>
          <cell r="AM61">
            <v>593.19071085999997</v>
          </cell>
          <cell r="AN61">
            <v>593.19071085999997</v>
          </cell>
          <cell r="AO61">
            <v>1481.3994913199999</v>
          </cell>
          <cell r="AP61">
            <v>1917.5522115399999</v>
          </cell>
          <cell r="AQ61">
            <v>2055.2101225400002</v>
          </cell>
          <cell r="AR61">
            <v>2591.9220975400003</v>
          </cell>
          <cell r="AS61">
            <v>3238.7303475400004</v>
          </cell>
          <cell r="AT61">
            <v>3719.6824925400006</v>
          </cell>
          <cell r="AU61">
            <v>4214.5230625400009</v>
          </cell>
          <cell r="AV61">
            <v>4716.5279725400005</v>
          </cell>
          <cell r="AW61">
            <v>4897.7830655400003</v>
          </cell>
          <cell r="AX61">
            <v>520.50944500000003</v>
          </cell>
          <cell r="AY61">
            <v>1038.1321390000001</v>
          </cell>
          <cell r="AZ61">
            <v>1722.250849</v>
          </cell>
          <cell r="BA61">
            <v>2426.666064</v>
          </cell>
          <cell r="BB61">
            <v>2975.3290150000003</v>
          </cell>
          <cell r="BC61">
            <v>3328.1901020000005</v>
          </cell>
          <cell r="BD61">
            <v>3443.3063170000005</v>
          </cell>
          <cell r="BE61">
            <v>3990.9322349300005</v>
          </cell>
          <cell r="BF61">
            <v>4770.0186156200007</v>
          </cell>
          <cell r="BG61">
            <v>4770.0186156200007</v>
          </cell>
          <cell r="BH61">
            <v>5383.0878435400009</v>
          </cell>
          <cell r="BI61">
            <v>6344.4398381200008</v>
          </cell>
        </row>
        <row r="62">
          <cell r="A62" t="str">
            <v xml:space="preserve">  Arrendamiento activos fijos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700</v>
          </cell>
          <cell r="AM62">
            <v>700</v>
          </cell>
          <cell r="AN62">
            <v>700</v>
          </cell>
          <cell r="AO62">
            <v>1165</v>
          </cell>
          <cell r="AP62">
            <v>1165</v>
          </cell>
          <cell r="AQ62">
            <v>1165</v>
          </cell>
          <cell r="AR62">
            <v>1165</v>
          </cell>
          <cell r="AS62">
            <v>1165</v>
          </cell>
          <cell r="AT62">
            <v>1664.76803</v>
          </cell>
          <cell r="AU62">
            <v>1664.76803</v>
          </cell>
          <cell r="AV62">
            <v>1667.76803</v>
          </cell>
          <cell r="AW62">
            <v>1680.2632719999999</v>
          </cell>
          <cell r="AX62">
            <v>3.0015399999999999</v>
          </cell>
          <cell r="AY62">
            <v>6.0015400000000003</v>
          </cell>
          <cell r="AZ62">
            <v>767.90837699999997</v>
          </cell>
          <cell r="BA62">
            <v>773.28970500000003</v>
          </cell>
          <cell r="BB62">
            <v>776.28970500000003</v>
          </cell>
          <cell r="BC62">
            <v>791.42734000000007</v>
          </cell>
          <cell r="BD62">
            <v>794.47664000000009</v>
          </cell>
          <cell r="BE62">
            <v>797.40171000000009</v>
          </cell>
          <cell r="BF62">
            <v>1127.071277</v>
          </cell>
          <cell r="BG62">
            <v>1132.5982759999999</v>
          </cell>
          <cell r="BH62">
            <v>1138.0270029999999</v>
          </cell>
          <cell r="BI62">
            <v>1356.379588</v>
          </cell>
        </row>
        <row r="63">
          <cell r="A63" t="str">
            <v xml:space="preserve">  Venta de Activos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640</v>
          </cell>
          <cell r="AV63">
            <v>640</v>
          </cell>
          <cell r="AW63">
            <v>640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154163.68423099999</v>
          </cell>
          <cell r="BC63">
            <v>154163.68423099999</v>
          </cell>
          <cell r="BD63">
            <v>154163.68423099999</v>
          </cell>
          <cell r="BE63">
            <v>154163.68423099999</v>
          </cell>
          <cell r="BF63">
            <v>154163.68423099999</v>
          </cell>
          <cell r="BG63">
            <v>154163.68423099999</v>
          </cell>
          <cell r="BH63">
            <v>154163.68423099999</v>
          </cell>
          <cell r="BI63">
            <v>154163.68423099999</v>
          </cell>
        </row>
        <row r="64">
          <cell r="A64" t="str">
            <v xml:space="preserve">  Ingreso comision adms. Cartera titularizada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219.06177826000001</v>
          </cell>
          <cell r="BE64">
            <v>419.62315878000004</v>
          </cell>
          <cell r="BF64">
            <v>579.33263757000009</v>
          </cell>
          <cell r="BG64">
            <v>736.93265245000009</v>
          </cell>
          <cell r="BH64">
            <v>892.46996564000005</v>
          </cell>
          <cell r="BI64">
            <v>1047.31844017</v>
          </cell>
        </row>
        <row r="65">
          <cell r="A65" t="str">
            <v>Otros Ingresos</v>
          </cell>
          <cell r="B65">
            <v>6907.28155823</v>
          </cell>
          <cell r="C65">
            <v>9387.4514615900007</v>
          </cell>
          <cell r="D65">
            <v>12622.20927811</v>
          </cell>
          <cell r="E65">
            <v>16574.577176220002</v>
          </cell>
          <cell r="F65">
            <v>20355.298522870002</v>
          </cell>
          <cell r="G65">
            <v>23642.216820840003</v>
          </cell>
          <cell r="H65">
            <v>27832.326818870002</v>
          </cell>
          <cell r="I65">
            <v>31557.351406020003</v>
          </cell>
          <cell r="J65">
            <v>35261.66406345</v>
          </cell>
          <cell r="K65">
            <v>39158.497686900002</v>
          </cell>
          <cell r="L65">
            <v>43040.888994599998</v>
          </cell>
          <cell r="M65">
            <v>46465.46338845</v>
          </cell>
          <cell r="N65">
            <v>2803.0020782399997</v>
          </cell>
          <cell r="O65">
            <v>7786.3666827799998</v>
          </cell>
          <cell r="P65">
            <v>11958.48639382844</v>
          </cell>
          <cell r="Q65">
            <v>15104.88853307844</v>
          </cell>
          <cell r="R65">
            <v>20364.662465918438</v>
          </cell>
          <cell r="S65">
            <v>24193.246052858438</v>
          </cell>
          <cell r="T65">
            <v>28825.201203198438</v>
          </cell>
          <cell r="U65">
            <v>33621.293677048438</v>
          </cell>
          <cell r="V65">
            <v>37669.982817898439</v>
          </cell>
          <cell r="W65">
            <v>41095.103690958436</v>
          </cell>
          <cell r="X65">
            <v>44457.649761868437</v>
          </cell>
          <cell r="Y65">
            <v>47630.993091338438</v>
          </cell>
          <cell r="Z65">
            <v>3633.4033387599998</v>
          </cell>
          <cell r="AA65">
            <v>6890.7215681099997</v>
          </cell>
          <cell r="AB65">
            <v>10550.62361843</v>
          </cell>
          <cell r="AC65">
            <v>15024.69628814</v>
          </cell>
          <cell r="AD65">
            <v>19953.017214089999</v>
          </cell>
          <cell r="AE65">
            <v>22792.006482739998</v>
          </cell>
          <cell r="AF65">
            <v>26624.403395729998</v>
          </cell>
          <cell r="AG65">
            <v>30102.781060189998</v>
          </cell>
          <cell r="AH65">
            <v>33510.572085249994</v>
          </cell>
          <cell r="AI65">
            <v>37165.184567019991</v>
          </cell>
          <cell r="AJ65">
            <v>41009.20177100999</v>
          </cell>
          <cell r="AK65">
            <v>44349.993495989991</v>
          </cell>
          <cell r="AL65">
            <v>3635.7675523199996</v>
          </cell>
          <cell r="AM65">
            <v>7131.7752697399992</v>
          </cell>
          <cell r="AN65">
            <v>11382.144439339998</v>
          </cell>
          <cell r="AO65">
            <v>15803.879726739997</v>
          </cell>
          <cell r="AP65">
            <v>21335.566577939997</v>
          </cell>
          <cell r="AQ65">
            <v>25706.827232109998</v>
          </cell>
          <cell r="AR65">
            <v>30855.448314969995</v>
          </cell>
          <cell r="AS65">
            <v>35145.473898899996</v>
          </cell>
          <cell r="AT65">
            <v>39267.479787429998</v>
          </cell>
          <cell r="AU65">
            <v>42608.872148409995</v>
          </cell>
          <cell r="AV65">
            <v>46301.398749679996</v>
          </cell>
          <cell r="AW65">
            <v>50037.599017779998</v>
          </cell>
          <cell r="AX65">
            <v>3098.1352295499996</v>
          </cell>
          <cell r="AY65">
            <v>6574.1357941000006</v>
          </cell>
          <cell r="AZ65">
            <v>12098.527216459999</v>
          </cell>
          <cell r="BA65">
            <v>15385.526289789999</v>
          </cell>
          <cell r="BB65">
            <v>20320.215786510002</v>
          </cell>
          <cell r="BC65">
            <v>24672.198180670002</v>
          </cell>
          <cell r="BD65">
            <v>30278.534242520003</v>
          </cell>
          <cell r="BE65">
            <v>33867.715683560004</v>
          </cell>
          <cell r="BF65">
            <v>38523.309747040003</v>
          </cell>
          <cell r="BG65">
            <v>43630.376313059998</v>
          </cell>
          <cell r="BH65">
            <v>46462.362694039999</v>
          </cell>
          <cell r="BI65">
            <v>50299.208369859996</v>
          </cell>
        </row>
        <row r="66">
          <cell r="A66" t="str">
            <v xml:space="preserve">  Reintegro de Crédito Educativo</v>
          </cell>
          <cell r="B66">
            <v>85.460637000000006</v>
          </cell>
          <cell r="C66">
            <v>92.031441999999998</v>
          </cell>
          <cell r="D66">
            <v>101.16265</v>
          </cell>
          <cell r="E66">
            <v>125.001572</v>
          </cell>
          <cell r="F66">
            <v>126.201572</v>
          </cell>
          <cell r="G66">
            <v>142.61701600000001</v>
          </cell>
          <cell r="H66">
            <v>165.96914900000002</v>
          </cell>
          <cell r="I66">
            <v>197.46399500000001</v>
          </cell>
          <cell r="J66">
            <v>204.38799500000002</v>
          </cell>
          <cell r="K66">
            <v>208.95575400000001</v>
          </cell>
          <cell r="L66">
            <v>213.07350400000001</v>
          </cell>
          <cell r="M66">
            <v>262.70274700000004</v>
          </cell>
          <cell r="N66">
            <v>25.827089000000001</v>
          </cell>
          <cell r="O66">
            <v>70.831181999999998</v>
          </cell>
          <cell r="P66">
            <v>82.002208999999993</v>
          </cell>
          <cell r="Q66">
            <v>82.002208999999993</v>
          </cell>
          <cell r="R66">
            <v>90.756641999999999</v>
          </cell>
          <cell r="S66">
            <v>118.78361200000001</v>
          </cell>
          <cell r="T66">
            <v>165.600627</v>
          </cell>
          <cell r="U66">
            <v>203.775959</v>
          </cell>
          <cell r="V66">
            <v>217.935832</v>
          </cell>
          <cell r="W66">
            <v>217.935832</v>
          </cell>
          <cell r="X66">
            <v>239.78120699999999</v>
          </cell>
          <cell r="Y66">
            <v>275.65722599999998</v>
          </cell>
          <cell r="Z66">
            <v>47.594413000000003</v>
          </cell>
          <cell r="AA66">
            <v>56.138195000000003</v>
          </cell>
          <cell r="AB66">
            <v>71.043879000000004</v>
          </cell>
          <cell r="AC66">
            <v>72.704307999999997</v>
          </cell>
          <cell r="AD66">
            <v>80.51249</v>
          </cell>
          <cell r="AE66">
            <v>99.437241</v>
          </cell>
          <cell r="AF66">
            <v>108.128891</v>
          </cell>
          <cell r="AG66">
            <v>119.82248899999999</v>
          </cell>
          <cell r="AH66">
            <v>119.82248899999999</v>
          </cell>
          <cell r="AI66">
            <v>123.32248899999999</v>
          </cell>
          <cell r="AJ66">
            <v>151.797348</v>
          </cell>
          <cell r="AK66">
            <v>183.95823300000001</v>
          </cell>
          <cell r="AL66">
            <v>48.509659999999997</v>
          </cell>
          <cell r="AM66">
            <v>50.079845999999996</v>
          </cell>
          <cell r="AN66">
            <v>50.079845999999996</v>
          </cell>
          <cell r="AO66">
            <v>53.156471999999994</v>
          </cell>
          <cell r="AP66">
            <v>55.970980999999995</v>
          </cell>
          <cell r="AQ66">
            <v>66.512446999999995</v>
          </cell>
          <cell r="AR66">
            <v>73.309156999999999</v>
          </cell>
          <cell r="AS66">
            <v>91.720078999999998</v>
          </cell>
          <cell r="AT66">
            <v>92.220078999999998</v>
          </cell>
          <cell r="AU66">
            <v>92.220078999999998</v>
          </cell>
          <cell r="AV66">
            <v>96.150079000000005</v>
          </cell>
          <cell r="AW66">
            <v>126.14952500000001</v>
          </cell>
          <cell r="AX66">
            <v>14.797276</v>
          </cell>
          <cell r="AY66">
            <v>3490.7978405500003</v>
          </cell>
          <cell r="AZ66">
            <v>3499.9765935500004</v>
          </cell>
          <cell r="BA66">
            <v>6786.9756668800001</v>
          </cell>
          <cell r="BB66">
            <v>11721.665163600001</v>
          </cell>
          <cell r="BC66">
            <v>16073.647557759999</v>
          </cell>
          <cell r="BD66">
            <v>21679.98361961</v>
          </cell>
          <cell r="BE66">
            <v>25269.165060650001</v>
          </cell>
          <cell r="BF66">
            <v>29924.75912413</v>
          </cell>
          <cell r="BG66">
            <v>35031.825690149999</v>
          </cell>
          <cell r="BH66">
            <v>37863.81207113</v>
          </cell>
          <cell r="BI66">
            <v>41700.657746949997</v>
          </cell>
        </row>
        <row r="67">
          <cell r="A67" t="str">
            <v xml:space="preserve">  Reintegros Cartera Hipotecaria</v>
          </cell>
          <cell r="B67">
            <v>1740.0533165100001</v>
          </cell>
          <cell r="C67">
            <v>2096.4114842700001</v>
          </cell>
          <cell r="D67">
            <v>3195.4256955299998</v>
          </cell>
          <cell r="E67">
            <v>3876.2837115299999</v>
          </cell>
          <cell r="F67">
            <v>4940.1020235300002</v>
          </cell>
          <cell r="G67">
            <v>5715.4750973300006</v>
          </cell>
          <cell r="H67">
            <v>6447.428172500001</v>
          </cell>
          <cell r="I67">
            <v>7478.0648976500015</v>
          </cell>
          <cell r="J67">
            <v>8847.3335779200024</v>
          </cell>
          <cell r="K67">
            <v>10385.630565920002</v>
          </cell>
          <cell r="L67">
            <v>11656.655216300001</v>
          </cell>
          <cell r="M67">
            <v>13246.539162670002</v>
          </cell>
          <cell r="N67">
            <v>455.27572378999997</v>
          </cell>
          <cell r="O67">
            <v>1526.63371779</v>
          </cell>
          <cell r="P67">
            <v>1528.0038985384399</v>
          </cell>
          <cell r="Q67">
            <v>2450.3866931084399</v>
          </cell>
          <cell r="R67">
            <v>3915.98240641844</v>
          </cell>
          <cell r="S67">
            <v>5257.4168399284399</v>
          </cell>
          <cell r="T67">
            <v>7162.5385059784403</v>
          </cell>
          <cell r="U67">
            <v>9108.0344704384406</v>
          </cell>
          <cell r="V67">
            <v>10955.416485718441</v>
          </cell>
          <cell r="W67">
            <v>12231.106698998441</v>
          </cell>
          <cell r="X67">
            <v>13778.647944148441</v>
          </cell>
          <cell r="Y67">
            <v>14964.33174114844</v>
          </cell>
          <cell r="Z67">
            <v>1430.8954947300001</v>
          </cell>
          <cell r="AA67">
            <v>2480.4487333000002</v>
          </cell>
          <cell r="AB67">
            <v>3604.4073290100005</v>
          </cell>
          <cell r="AC67">
            <v>4976.0963109600007</v>
          </cell>
          <cell r="AD67">
            <v>6402.1711110400011</v>
          </cell>
          <cell r="AE67">
            <v>7221.4514289900007</v>
          </cell>
          <cell r="AF67">
            <v>8407.9059354700003</v>
          </cell>
          <cell r="AG67">
            <v>9564.3414355900004</v>
          </cell>
          <cell r="AH67">
            <v>10954.902914010001</v>
          </cell>
          <cell r="AI67">
            <v>12286.026976390001</v>
          </cell>
          <cell r="AJ67">
            <v>14007.987344150002</v>
          </cell>
          <cell r="AK67">
            <v>15563.974781890001</v>
          </cell>
          <cell r="AL67">
            <v>990.13347322000004</v>
          </cell>
          <cell r="AM67">
            <v>2550.6223494599999</v>
          </cell>
          <cell r="AN67">
            <v>4532.0820433899999</v>
          </cell>
          <cell r="AO67">
            <v>6040.1094138499993</v>
          </cell>
          <cell r="AP67">
            <v>8122.9396797599993</v>
          </cell>
          <cell r="AQ67">
            <v>9488.2025936800001</v>
          </cell>
          <cell r="AR67">
            <v>10796.17492266</v>
          </cell>
          <cell r="AS67">
            <v>12250.33063731</v>
          </cell>
          <cell r="AT67">
            <v>13735.286506030001</v>
          </cell>
          <cell r="AU67">
            <v>15037.437221030001</v>
          </cell>
          <cell r="AV67">
            <v>16868.07825522</v>
          </cell>
          <cell r="AW67">
            <v>18365.853041219998</v>
          </cell>
          <cell r="AX67">
            <v>1015.95470977</v>
          </cell>
          <cell r="AY67">
            <v>1026.83948977</v>
          </cell>
          <cell r="AZ67">
            <v>2811.53733577</v>
          </cell>
          <cell r="BA67">
            <v>2811.53733577</v>
          </cell>
          <cell r="BB67">
            <v>2814.2055357700001</v>
          </cell>
          <cell r="BC67">
            <v>2829.7967447700003</v>
          </cell>
          <cell r="BD67">
            <v>2840.9369997700001</v>
          </cell>
          <cell r="BE67">
            <v>2847.3331647700002</v>
          </cell>
          <cell r="BF67">
            <v>2848.3168647700004</v>
          </cell>
          <cell r="BG67">
            <v>2851.2796647700002</v>
          </cell>
          <cell r="BH67">
            <v>2855.8718987700004</v>
          </cell>
          <cell r="BI67">
            <v>2866.5243377700003</v>
          </cell>
        </row>
        <row r="68">
          <cell r="A68" t="str">
            <v xml:space="preserve">  Reintegros Aportes de Cesantías</v>
          </cell>
          <cell r="B68">
            <v>3889.9431199999999</v>
          </cell>
          <cell r="C68">
            <v>5523.8359929999997</v>
          </cell>
          <cell r="D68">
            <v>7550.276758</v>
          </cell>
          <cell r="E68">
            <v>9771.2497886700003</v>
          </cell>
          <cell r="F68">
            <v>12121.60775058</v>
          </cell>
          <cell r="G68">
            <v>14446.78123719</v>
          </cell>
          <cell r="H68">
            <v>16626.9758296</v>
          </cell>
          <cell r="I68">
            <v>19087.687167380001</v>
          </cell>
          <cell r="J68">
            <v>21007.076762730001</v>
          </cell>
          <cell r="K68">
            <v>22995.413936200002</v>
          </cell>
          <cell r="L68">
            <v>24907.614151850001</v>
          </cell>
          <cell r="M68">
            <v>26441.153711850002</v>
          </cell>
          <cell r="N68">
            <v>2064.57374703</v>
          </cell>
          <cell r="O68">
            <v>4801.1127376900004</v>
          </cell>
          <cell r="P68">
            <v>8579.3082938500011</v>
          </cell>
          <cell r="Q68">
            <v>10637.378867710002</v>
          </cell>
          <cell r="R68">
            <v>13740.274961800002</v>
          </cell>
          <cell r="S68">
            <v>15922.300524750002</v>
          </cell>
          <cell r="T68">
            <v>18188.394830350004</v>
          </cell>
          <cell r="U68">
            <v>20725.257733030005</v>
          </cell>
          <cell r="V68">
            <v>22750.275636440005</v>
          </cell>
          <cell r="W68">
            <v>24679.378423750004</v>
          </cell>
          <cell r="X68">
            <v>26319.754228610003</v>
          </cell>
          <cell r="Y68">
            <v>27979.864708040004</v>
          </cell>
          <cell r="Z68">
            <v>1886.8878078400001</v>
          </cell>
          <cell r="AA68">
            <v>3884.90825722</v>
          </cell>
          <cell r="AB68">
            <v>6173.4589586900001</v>
          </cell>
          <cell r="AC68">
            <v>8752.371334989999</v>
          </cell>
          <cell r="AD68">
            <v>11688.799886749999</v>
          </cell>
          <cell r="AE68">
            <v>13580.895527799999</v>
          </cell>
          <cell r="AF68">
            <v>16000.705845959999</v>
          </cell>
          <cell r="AG68">
            <v>18176.351904619998</v>
          </cell>
          <cell r="AH68">
            <v>19700.778422009997</v>
          </cell>
          <cell r="AI68">
            <v>21699.410103989998</v>
          </cell>
          <cell r="AJ68">
            <v>23582.328779069998</v>
          </cell>
          <cell r="AK68">
            <v>25101.470811069998</v>
          </cell>
          <cell r="AL68">
            <v>2147.2730033799999</v>
          </cell>
          <cell r="AM68">
            <v>3999.1290249499998</v>
          </cell>
          <cell r="AN68">
            <v>6144.7407335600001</v>
          </cell>
          <cell r="AO68">
            <v>8926.8979212899994</v>
          </cell>
          <cell r="AP68">
            <v>11595.435137119999</v>
          </cell>
          <cell r="AQ68">
            <v>14458.98858582</v>
          </cell>
          <cell r="AR68">
            <v>17812.667681710001</v>
          </cell>
          <cell r="AS68">
            <v>20402.488470790002</v>
          </cell>
          <cell r="AT68">
            <v>22866.005486200003</v>
          </cell>
          <cell r="AU68">
            <v>24856.496448490005</v>
          </cell>
          <cell r="AV68">
            <v>26454.205267070003</v>
          </cell>
          <cell r="AW68">
            <v>28388.946610850002</v>
          </cell>
          <cell r="AX68">
            <v>1926.9461723500001</v>
          </cell>
          <cell r="AY68">
            <v>3312.4308360900004</v>
          </cell>
          <cell r="AZ68">
            <v>6648.954678600001</v>
          </cell>
          <cell r="BA68">
            <v>7457.8229385400009</v>
          </cell>
          <cell r="BB68">
            <v>9009.9803487800018</v>
          </cell>
          <cell r="BC68">
            <v>10395.635672340002</v>
          </cell>
          <cell r="BD68">
            <v>12372.449389790003</v>
          </cell>
          <cell r="BE68">
            <v>13679.656351790003</v>
          </cell>
          <cell r="BF68">
            <v>15599.429969210003</v>
          </cell>
          <cell r="BG68">
            <v>16810.175345400003</v>
          </cell>
          <cell r="BH68">
            <v>17636.453104510001</v>
          </cell>
          <cell r="BI68">
            <v>18552.125846840001</v>
          </cell>
        </row>
        <row r="69">
          <cell r="A69" t="str">
            <v xml:space="preserve">  Otros Ingresos - código 19 </v>
          </cell>
          <cell r="B69">
            <v>1191.8244847200001</v>
          </cell>
          <cell r="C69">
            <v>1675.17254232</v>
          </cell>
          <cell r="D69">
            <v>1775.3441745800001</v>
          </cell>
          <cell r="E69">
            <v>2802.0421040199999</v>
          </cell>
          <cell r="F69">
            <v>3167.3871767599999</v>
          </cell>
          <cell r="G69">
            <v>3337.3434703200001</v>
          </cell>
          <cell r="H69">
            <v>4591.9536677699998</v>
          </cell>
          <cell r="I69">
            <v>4794.1353459900001</v>
          </cell>
          <cell r="J69">
            <v>5202.8657278000001</v>
          </cell>
          <cell r="K69">
            <v>5568.4974307800003</v>
          </cell>
          <cell r="L69">
            <v>6263.5461224500004</v>
          </cell>
          <cell r="M69">
            <v>6515.0677669300003</v>
          </cell>
          <cell r="N69">
            <v>257.32551841999998</v>
          </cell>
          <cell r="O69">
            <v>1387.7890453</v>
          </cell>
          <cell r="P69">
            <v>1769.1719924399999</v>
          </cell>
          <cell r="Q69">
            <v>1935.1207632599999</v>
          </cell>
          <cell r="R69">
            <v>2617.6484556999999</v>
          </cell>
          <cell r="S69">
            <v>2894.7450761800001</v>
          </cell>
          <cell r="T69">
            <v>3308.6672398700002</v>
          </cell>
          <cell r="U69">
            <v>3584.22551458</v>
          </cell>
          <cell r="V69">
            <v>3746.3548637399999</v>
          </cell>
          <cell r="W69">
            <v>3966.6827362099998</v>
          </cell>
          <cell r="X69">
            <v>4119.4663821100003</v>
          </cell>
          <cell r="Y69">
            <v>4411.1394161500002</v>
          </cell>
          <cell r="Z69">
            <v>268.02562318999998</v>
          </cell>
          <cell r="AA69">
            <v>469.22638258999996</v>
          </cell>
          <cell r="AB69">
            <v>701.71345172999997</v>
          </cell>
          <cell r="AC69">
            <v>1223.52433419</v>
          </cell>
          <cell r="AD69">
            <v>1781.5337263000001</v>
          </cell>
          <cell r="AE69">
            <v>1890.2222849500001</v>
          </cell>
          <cell r="AF69">
            <v>2107.6627232999999</v>
          </cell>
          <cell r="AG69">
            <v>2242.2652309800001</v>
          </cell>
          <cell r="AH69">
            <v>2735.0682602300003</v>
          </cell>
          <cell r="AI69">
            <v>3056.4249976400001</v>
          </cell>
          <cell r="AJ69">
            <v>3267.0882997900003</v>
          </cell>
          <cell r="AK69">
            <v>3500.5896700300004</v>
          </cell>
          <cell r="AL69">
            <v>449.85141571999998</v>
          </cell>
          <cell r="AM69">
            <v>531.94404932999998</v>
          </cell>
          <cell r="AN69">
            <v>655.24181638999994</v>
          </cell>
          <cell r="AO69">
            <v>783.71591960000001</v>
          </cell>
          <cell r="AP69">
            <v>1561.2207800599999</v>
          </cell>
          <cell r="AQ69">
            <v>1693.1236056099999</v>
          </cell>
          <cell r="AR69">
            <v>2173.2965536000002</v>
          </cell>
          <cell r="AS69">
            <v>2400.9347118000001</v>
          </cell>
          <cell r="AT69">
            <v>2573.9677162000003</v>
          </cell>
          <cell r="AU69">
            <v>2622.7183998900005</v>
          </cell>
          <cell r="AV69">
            <v>2882.9651483900006</v>
          </cell>
          <cell r="AW69">
            <v>3156.6498407100007</v>
          </cell>
          <cell r="AX69">
            <v>140.43707143</v>
          </cell>
          <cell r="AY69">
            <v>2103.6923355999998</v>
          </cell>
          <cell r="AZ69">
            <v>2497.6833164499999</v>
          </cell>
          <cell r="BA69">
            <v>4886.2191200799998</v>
          </cell>
          <cell r="BB69">
            <v>8162.6362146800002</v>
          </cell>
          <cell r="BC69">
            <v>11046.249756609999</v>
          </cell>
          <cell r="BD69">
            <v>14408.741386799999</v>
          </cell>
          <cell r="BE69">
            <v>16539.350818879997</v>
          </cell>
          <cell r="BF69">
            <v>19118.570594019999</v>
          </cell>
          <cell r="BG69">
            <v>21437.250374589999</v>
          </cell>
          <cell r="BH69">
            <v>23337.82171262</v>
          </cell>
          <cell r="BI69">
            <v>25366.696462989999</v>
          </cell>
        </row>
        <row r="70">
          <cell r="A70" t="str">
            <v>C.   EGRESOS VIGENCIA</v>
          </cell>
          <cell r="B70">
            <v>108280.32305400999</v>
          </cell>
          <cell r="C70">
            <v>301821.065006205</v>
          </cell>
          <cell r="D70">
            <v>476040.03890595504</v>
          </cell>
          <cell r="E70">
            <v>641757.90880719502</v>
          </cell>
          <cell r="F70">
            <v>814687.04144125502</v>
          </cell>
          <cell r="G70">
            <v>977317.21247635502</v>
          </cell>
          <cell r="H70">
            <v>1131063.008103675</v>
          </cell>
          <cell r="I70">
            <v>1294458.5330827851</v>
          </cell>
          <cell r="J70">
            <v>1453176.5480140152</v>
          </cell>
          <cell r="K70">
            <v>1589746.5523948742</v>
          </cell>
          <cell r="L70">
            <v>1748124.2529591243</v>
          </cell>
          <cell r="M70">
            <v>1892479.8311730344</v>
          </cell>
          <cell r="N70">
            <v>124490.46051276001</v>
          </cell>
          <cell r="O70">
            <v>359260.47258916998</v>
          </cell>
          <cell r="P70">
            <v>577084.92001219001</v>
          </cell>
          <cell r="Q70">
            <v>730509.69943298004</v>
          </cell>
          <cell r="R70">
            <v>935903.18179142999</v>
          </cell>
          <cell r="S70">
            <v>1116614.14969525</v>
          </cell>
          <cell r="T70">
            <v>1310005.76976594</v>
          </cell>
          <cell r="U70">
            <v>1544638.8222810801</v>
          </cell>
          <cell r="V70">
            <v>1744992.6856518101</v>
          </cell>
          <cell r="W70">
            <v>1897804.6549570202</v>
          </cell>
          <cell r="X70">
            <v>2068771.2013964602</v>
          </cell>
          <cell r="Y70">
            <v>2240109.84223289</v>
          </cell>
          <cell r="Z70">
            <v>138170.97530606002</v>
          </cell>
          <cell r="AA70">
            <v>418062.70102052996</v>
          </cell>
          <cell r="AB70">
            <v>669567.21905286994</v>
          </cell>
          <cell r="AC70">
            <v>869225.23817297991</v>
          </cell>
          <cell r="AD70">
            <v>1113000.5064588299</v>
          </cell>
          <cell r="AE70">
            <v>1317114.8450945099</v>
          </cell>
          <cell r="AF70">
            <v>1533854.09219276</v>
          </cell>
          <cell r="AG70">
            <v>1737178.636859</v>
          </cell>
          <cell r="AH70">
            <v>1893022.4626634</v>
          </cell>
          <cell r="AI70">
            <v>2111141.63914232</v>
          </cell>
          <cell r="AJ70">
            <v>2332026.5757054901</v>
          </cell>
          <cell r="AK70">
            <v>2531160.9308461403</v>
          </cell>
          <cell r="AL70">
            <v>181019.47772070998</v>
          </cell>
          <cell r="AM70">
            <v>478092.38541966991</v>
          </cell>
          <cell r="AN70">
            <v>702106.00152618985</v>
          </cell>
          <cell r="AO70">
            <v>1005650.2359958498</v>
          </cell>
          <cell r="AP70">
            <v>1256511.1763185398</v>
          </cell>
          <cell r="AQ70">
            <v>1475479.2019254097</v>
          </cell>
          <cell r="AR70">
            <v>1749911.9726529699</v>
          </cell>
          <cell r="AS70">
            <v>1965707.83497834</v>
          </cell>
          <cell r="AT70">
            <v>2180945.0680253399</v>
          </cell>
          <cell r="AU70">
            <v>2401592.3246536297</v>
          </cell>
          <cell r="AV70">
            <v>2596661.0347521598</v>
          </cell>
          <cell r="AW70">
            <v>2801431.64927383</v>
          </cell>
          <cell r="AX70">
            <v>189150.06207176001</v>
          </cell>
          <cell r="AY70">
            <v>510888.29298992007</v>
          </cell>
          <cell r="AZ70">
            <v>832906.28657452005</v>
          </cell>
          <cell r="BA70">
            <v>1081771.2717700501</v>
          </cell>
          <cell r="BB70">
            <v>1336573.1464889201</v>
          </cell>
          <cell r="BC70">
            <v>1516551.4580011901</v>
          </cell>
          <cell r="BD70">
            <v>1756431.1065777601</v>
          </cell>
          <cell r="BE70">
            <v>1952567.9138650601</v>
          </cell>
          <cell r="BF70">
            <v>2160533.29033279</v>
          </cell>
          <cell r="BG70">
            <v>2349053.78292329</v>
          </cell>
          <cell r="BH70">
            <v>2508712.8154045101</v>
          </cell>
          <cell r="BI70">
            <v>2679114.9975130903</v>
          </cell>
          <cell r="BK70">
            <v>2158533</v>
          </cell>
        </row>
        <row r="71">
          <cell r="A71" t="str">
            <v>Gastos Operacionales y no Operacionales</v>
          </cell>
          <cell r="B71">
            <v>9560.0733230600017</v>
          </cell>
          <cell r="C71">
            <v>18627.810347800001</v>
          </cell>
          <cell r="D71">
            <v>31225.126610589999</v>
          </cell>
          <cell r="E71">
            <v>40611.659443470002</v>
          </cell>
          <cell r="F71">
            <v>55610.487565570002</v>
          </cell>
          <cell r="G71">
            <v>69126.013446209996</v>
          </cell>
          <cell r="H71">
            <v>80755.51091569</v>
          </cell>
          <cell r="I71">
            <v>93073.805570890006</v>
          </cell>
          <cell r="J71">
            <v>104637.95425991001</v>
          </cell>
          <cell r="K71">
            <v>111541.32863900001</v>
          </cell>
          <cell r="L71">
            <v>123446.89696262001</v>
          </cell>
          <cell r="M71">
            <v>142764.36874067</v>
          </cell>
          <cell r="N71">
            <v>9578.8244421500003</v>
          </cell>
          <cell r="O71">
            <v>19032.9707648</v>
          </cell>
          <cell r="P71">
            <v>30671.120619289999</v>
          </cell>
          <cell r="Q71">
            <v>39880.056890859996</v>
          </cell>
          <cell r="R71">
            <v>52493.029688789997</v>
          </cell>
          <cell r="S71">
            <v>61538.070643970001</v>
          </cell>
          <cell r="T71">
            <v>74170.707454949996</v>
          </cell>
          <cell r="U71">
            <v>91235.4052772</v>
          </cell>
          <cell r="V71">
            <v>103424.90761985</v>
          </cell>
          <cell r="W71">
            <v>111967.69462113999</v>
          </cell>
          <cell r="X71">
            <v>126112.43116544999</v>
          </cell>
          <cell r="Y71">
            <v>140766.38017076999</v>
          </cell>
          <cell r="Z71">
            <v>7871.5117125099996</v>
          </cell>
          <cell r="AA71">
            <v>21803.49143849</v>
          </cell>
          <cell r="AB71">
            <v>38615.715318579998</v>
          </cell>
          <cell r="AC71">
            <v>47241.598205989998</v>
          </cell>
          <cell r="AD71">
            <v>63706.613618219999</v>
          </cell>
          <cell r="AE71">
            <v>80682.620337280008</v>
          </cell>
          <cell r="AF71">
            <v>98520.27285015001</v>
          </cell>
          <cell r="AG71">
            <v>118953.22710911001</v>
          </cell>
          <cell r="AH71">
            <v>131277.56657827002</v>
          </cell>
          <cell r="AI71">
            <v>144157.77084959002</v>
          </cell>
          <cell r="AJ71">
            <v>160882.55923054001</v>
          </cell>
          <cell r="AK71">
            <v>182563.50872034</v>
          </cell>
          <cell r="AL71">
            <v>11308.083373449999</v>
          </cell>
          <cell r="AM71">
            <v>26782.026224779998</v>
          </cell>
          <cell r="AN71">
            <v>39181.006485949998</v>
          </cell>
          <cell r="AO71">
            <v>54344.787497829995</v>
          </cell>
          <cell r="AP71">
            <v>69116.210417159993</v>
          </cell>
          <cell r="AQ71">
            <v>83709.792847199991</v>
          </cell>
          <cell r="AR71">
            <v>97870.131710379996</v>
          </cell>
          <cell r="AS71">
            <v>110311.74181380999</v>
          </cell>
          <cell r="AT71">
            <v>122881.34775113998</v>
          </cell>
          <cell r="AU71">
            <v>134863.85736842998</v>
          </cell>
          <cell r="AV71">
            <v>150258.95823880998</v>
          </cell>
          <cell r="AW71">
            <v>172291.33273775998</v>
          </cell>
          <cell r="AX71">
            <v>9004.4514636799995</v>
          </cell>
          <cell r="AY71">
            <v>23413.284811019999</v>
          </cell>
          <cell r="AZ71">
            <v>39352.132935739995</v>
          </cell>
          <cell r="BA71">
            <v>54814.950722889997</v>
          </cell>
          <cell r="BB71">
            <v>71744.966891759992</v>
          </cell>
          <cell r="BC71">
            <v>87653.70951103</v>
          </cell>
          <cell r="BD71">
            <v>104849.7221476</v>
          </cell>
          <cell r="BE71">
            <v>119682.59222271999</v>
          </cell>
          <cell r="BF71">
            <v>137486.93968344998</v>
          </cell>
          <cell r="BG71">
            <v>153103.05376878998</v>
          </cell>
          <cell r="BH71">
            <v>164471.06627949997</v>
          </cell>
          <cell r="BI71">
            <v>178671.63479907997</v>
          </cell>
        </row>
        <row r="72">
          <cell r="A72" t="str">
            <v xml:space="preserve">Cesantías </v>
          </cell>
          <cell r="B72">
            <v>45560.085574999997</v>
          </cell>
          <cell r="C72">
            <v>155839.62085799998</v>
          </cell>
          <cell r="D72">
            <v>239238.02809899999</v>
          </cell>
          <cell r="E72">
            <v>313272.15039199998</v>
          </cell>
          <cell r="F72">
            <v>382186.11616799998</v>
          </cell>
          <cell r="G72">
            <v>440441.84357499995</v>
          </cell>
          <cell r="H72">
            <v>492983.09322799998</v>
          </cell>
          <cell r="I72">
            <v>551066.53589099995</v>
          </cell>
          <cell r="J72">
            <v>600336.44344799989</v>
          </cell>
          <cell r="K72">
            <v>640260.6150799999</v>
          </cell>
          <cell r="L72">
            <v>682102.6882059999</v>
          </cell>
          <cell r="M72">
            <v>723852.73373099987</v>
          </cell>
          <cell r="N72">
            <v>48568.634887</v>
          </cell>
          <cell r="O72">
            <v>181771.186166</v>
          </cell>
          <cell r="P72">
            <v>290912.56209600001</v>
          </cell>
          <cell r="Q72">
            <v>359537.74022899999</v>
          </cell>
          <cell r="R72">
            <v>438673.12401499995</v>
          </cell>
          <cell r="S72">
            <v>503533.75022799993</v>
          </cell>
          <cell r="T72">
            <v>566375.32624799991</v>
          </cell>
          <cell r="U72">
            <v>640379.33382699988</v>
          </cell>
          <cell r="V72">
            <v>699486.02249699994</v>
          </cell>
          <cell r="W72">
            <v>748850.2224819999</v>
          </cell>
          <cell r="X72">
            <v>799132.08229099994</v>
          </cell>
          <cell r="Y72">
            <v>845270.95107399998</v>
          </cell>
          <cell r="Z72">
            <v>61242.316575999997</v>
          </cell>
          <cell r="AA72">
            <v>202312.91062799998</v>
          </cell>
          <cell r="AB72">
            <v>326019.76554099994</v>
          </cell>
          <cell r="AC72">
            <v>421924.69463099993</v>
          </cell>
          <cell r="AD72">
            <v>506846.19997199997</v>
          </cell>
          <cell r="AE72">
            <v>574045.088521</v>
          </cell>
          <cell r="AF72">
            <v>651231.081443</v>
          </cell>
          <cell r="AG72">
            <v>721031.10443000006</v>
          </cell>
          <cell r="AH72">
            <v>776141.9082660001</v>
          </cell>
          <cell r="AI72">
            <v>839785.01211900008</v>
          </cell>
          <cell r="AJ72">
            <v>897434.10050300008</v>
          </cell>
          <cell r="AK72">
            <v>949340.10592300002</v>
          </cell>
          <cell r="AL72">
            <v>70247.103437999991</v>
          </cell>
          <cell r="AM72">
            <v>222116.63403199997</v>
          </cell>
          <cell r="AN72">
            <v>331536.67375199997</v>
          </cell>
          <cell r="AO72">
            <v>468731.12396199995</v>
          </cell>
          <cell r="AP72">
            <v>566264.48336299998</v>
          </cell>
          <cell r="AQ72">
            <v>642130.26270800002</v>
          </cell>
          <cell r="AR72">
            <v>744943.68851000001</v>
          </cell>
          <cell r="AS72">
            <v>814272.42316700006</v>
          </cell>
          <cell r="AT72">
            <v>878972.31229400006</v>
          </cell>
          <cell r="AU72">
            <v>943402.84060300002</v>
          </cell>
          <cell r="AV72">
            <v>995682.12874000007</v>
          </cell>
          <cell r="AW72">
            <v>1051082.9977550001</v>
          </cell>
          <cell r="AX72">
            <v>72757.370752000003</v>
          </cell>
          <cell r="AY72">
            <v>236571.017551</v>
          </cell>
          <cell r="AZ72">
            <v>396577.08314</v>
          </cell>
          <cell r="BA72">
            <v>515248.80547399999</v>
          </cell>
          <cell r="BB72">
            <v>621722.20505500003</v>
          </cell>
          <cell r="BC72">
            <v>694907.00413000002</v>
          </cell>
          <cell r="BD72">
            <v>795271.20221899997</v>
          </cell>
          <cell r="BE72">
            <v>871575.70913600002</v>
          </cell>
          <cell r="BF72">
            <v>943970.853397</v>
          </cell>
          <cell r="BG72">
            <v>1009080.661067</v>
          </cell>
          <cell r="BH72">
            <v>1065785.567368</v>
          </cell>
          <cell r="BI72">
            <v>1128748.7965580001</v>
          </cell>
        </row>
        <row r="73">
          <cell r="A73" t="str">
            <v xml:space="preserve"> Parciales</v>
          </cell>
          <cell r="B73">
            <v>33155.099957999999</v>
          </cell>
          <cell r="C73">
            <v>129052.066265</v>
          </cell>
          <cell r="D73">
            <v>191441.72683100001</v>
          </cell>
          <cell r="E73">
            <v>244637.21992</v>
          </cell>
          <cell r="F73">
            <v>292949.28224099998</v>
          </cell>
          <cell r="G73">
            <v>332881.24241999997</v>
          </cell>
          <cell r="H73">
            <v>367099.380733</v>
          </cell>
          <cell r="I73">
            <v>403378.65767699998</v>
          </cell>
          <cell r="J73">
            <v>433587.76523999998</v>
          </cell>
          <cell r="K73">
            <v>456785.15352999995</v>
          </cell>
          <cell r="L73">
            <v>479628.15774399997</v>
          </cell>
          <cell r="M73">
            <v>504284.93072299997</v>
          </cell>
          <cell r="N73">
            <v>34211.524365999998</v>
          </cell>
          <cell r="O73">
            <v>148201.25084399999</v>
          </cell>
          <cell r="P73">
            <v>228975.85403699998</v>
          </cell>
          <cell r="Q73">
            <v>277174.39178000001</v>
          </cell>
          <cell r="R73">
            <v>331060.721143</v>
          </cell>
          <cell r="S73">
            <v>375623.83381700004</v>
          </cell>
          <cell r="T73">
            <v>416128.52662100003</v>
          </cell>
          <cell r="U73">
            <v>461714.96631100005</v>
          </cell>
          <cell r="V73">
            <v>497089.17833700008</v>
          </cell>
          <cell r="W73">
            <v>527210.20811600005</v>
          </cell>
          <cell r="X73">
            <v>557870.02607200004</v>
          </cell>
          <cell r="Y73">
            <v>586574.88827600004</v>
          </cell>
          <cell r="Z73">
            <v>42191.182358999999</v>
          </cell>
          <cell r="AA73">
            <v>156625.55090500001</v>
          </cell>
          <cell r="AB73">
            <v>246012.23789600001</v>
          </cell>
          <cell r="AC73">
            <v>314286.74032300001</v>
          </cell>
          <cell r="AD73">
            <v>369066.512621</v>
          </cell>
          <cell r="AE73">
            <v>412405.374793</v>
          </cell>
          <cell r="AF73">
            <v>461980.80242600001</v>
          </cell>
          <cell r="AG73">
            <v>505570.20444300002</v>
          </cell>
          <cell r="AH73">
            <v>538328.03193300008</v>
          </cell>
          <cell r="AI73">
            <v>576599.07183000003</v>
          </cell>
          <cell r="AJ73">
            <v>611830.83517700003</v>
          </cell>
          <cell r="AK73">
            <v>642980.38087700005</v>
          </cell>
          <cell r="AL73">
            <v>47481.219147999996</v>
          </cell>
          <cell r="AM73">
            <v>173597.298029</v>
          </cell>
          <cell r="AN73">
            <v>256288.44153100002</v>
          </cell>
          <cell r="AO73">
            <v>357412.51273700001</v>
          </cell>
          <cell r="AP73">
            <v>425721.07293800003</v>
          </cell>
          <cell r="AQ73">
            <v>478194.96411000006</v>
          </cell>
          <cell r="AR73">
            <v>548575.46257200011</v>
          </cell>
          <cell r="AS73">
            <v>592974.35055300011</v>
          </cell>
          <cell r="AT73">
            <v>634310.63766000012</v>
          </cell>
          <cell r="AU73">
            <v>675552.04678400012</v>
          </cell>
          <cell r="AV73">
            <v>709079.35934500012</v>
          </cell>
          <cell r="AW73">
            <v>744864.62911500013</v>
          </cell>
          <cell r="AX73">
            <v>47444.396724999999</v>
          </cell>
          <cell r="AY73">
            <v>182922.530111</v>
          </cell>
          <cell r="AZ73">
            <v>309689.21015900001</v>
          </cell>
          <cell r="BA73">
            <v>397097.172166</v>
          </cell>
          <cell r="BB73">
            <v>473184.75329600001</v>
          </cell>
          <cell r="BC73">
            <v>525345.57975200005</v>
          </cell>
          <cell r="BD73">
            <v>591836.64861200005</v>
          </cell>
          <cell r="BE73">
            <v>637769.10576400009</v>
          </cell>
          <cell r="BF73">
            <v>680130.92716800014</v>
          </cell>
          <cell r="BG73">
            <v>720358.62761300011</v>
          </cell>
          <cell r="BH73">
            <v>752524.10192500008</v>
          </cell>
          <cell r="BI73">
            <v>789280.94765600003</v>
          </cell>
        </row>
        <row r="74">
          <cell r="A74" t="str">
            <v xml:space="preserve"> Definitivas</v>
          </cell>
          <cell r="B74">
            <v>12404.985617</v>
          </cell>
          <cell r="C74">
            <v>26787.554593000001</v>
          </cell>
          <cell r="D74">
            <v>47796.301267999996</v>
          </cell>
          <cell r="E74">
            <v>68634.930471999993</v>
          </cell>
          <cell r="F74">
            <v>89236.833927</v>
          </cell>
          <cell r="G74">
            <v>107560.601155</v>
          </cell>
          <cell r="H74">
            <v>125883.712495</v>
          </cell>
          <cell r="I74">
            <v>147687.878214</v>
          </cell>
          <cell r="J74">
            <v>166748.678208</v>
          </cell>
          <cell r="K74">
            <v>183475.46155000001</v>
          </cell>
          <cell r="L74">
            <v>202474.530462</v>
          </cell>
          <cell r="M74">
            <v>219567.80300799999</v>
          </cell>
          <cell r="N74">
            <v>14357.110521000001</v>
          </cell>
          <cell r="O74">
            <v>33569.935321999998</v>
          </cell>
          <cell r="P74">
            <v>61936.708058999997</v>
          </cell>
          <cell r="Q74">
            <v>82363.348448999997</v>
          </cell>
          <cell r="R74">
            <v>107612.40287200001</v>
          </cell>
          <cell r="S74">
            <v>127909.91641100001</v>
          </cell>
          <cell r="T74">
            <v>150246.799627</v>
          </cell>
          <cell r="U74">
            <v>178664.367516</v>
          </cell>
          <cell r="V74">
            <v>202396.84416000001</v>
          </cell>
          <cell r="W74">
            <v>221640.01436600002</v>
          </cell>
          <cell r="X74">
            <v>241262.05621900002</v>
          </cell>
          <cell r="Y74">
            <v>258696.06279800003</v>
          </cell>
          <cell r="Z74">
            <v>19051.134216999999</v>
          </cell>
          <cell r="AA74">
            <v>45687.359723000001</v>
          </cell>
          <cell r="AB74">
            <v>80007.527644999995</v>
          </cell>
          <cell r="AC74">
            <v>107637.95430799999</v>
          </cell>
          <cell r="AD74">
            <v>137779.68735099997</v>
          </cell>
          <cell r="AE74">
            <v>161639.71372799997</v>
          </cell>
          <cell r="AF74">
            <v>189250.27901699996</v>
          </cell>
          <cell r="AG74">
            <v>215460.89998699995</v>
          </cell>
          <cell r="AH74">
            <v>237813.87633299996</v>
          </cell>
          <cell r="AI74">
            <v>263185.94028899999</v>
          </cell>
          <cell r="AJ74">
            <v>285603.26532599999</v>
          </cell>
          <cell r="AK74">
            <v>306359.72504599998</v>
          </cell>
          <cell r="AL74">
            <v>22765.884290000002</v>
          </cell>
          <cell r="AM74">
            <v>48519.336003000004</v>
          </cell>
          <cell r="AN74">
            <v>75248.232221000013</v>
          </cell>
          <cell r="AO74">
            <v>111318.61122500002</v>
          </cell>
          <cell r="AP74">
            <v>140543.41042500001</v>
          </cell>
          <cell r="AQ74">
            <v>163935.29859800002</v>
          </cell>
          <cell r="AR74">
            <v>196368.22593800002</v>
          </cell>
          <cell r="AS74">
            <v>221298.072614</v>
          </cell>
          <cell r="AT74">
            <v>244661.674634</v>
          </cell>
          <cell r="AU74">
            <v>267850.79381900001</v>
          </cell>
          <cell r="AV74">
            <v>286602.76939500001</v>
          </cell>
          <cell r="AW74">
            <v>306218.36864</v>
          </cell>
          <cell r="AX74">
            <v>25312.974027</v>
          </cell>
          <cell r="AY74">
            <v>53648.487439999997</v>
          </cell>
          <cell r="AZ74">
            <v>86887.872980999993</v>
          </cell>
          <cell r="BA74">
            <v>118151.63330799999</v>
          </cell>
          <cell r="BB74">
            <v>148537.45175899999</v>
          </cell>
          <cell r="BC74">
            <v>169561.424378</v>
          </cell>
          <cell r="BD74">
            <v>203434.55360699998</v>
          </cell>
          <cell r="BE74">
            <v>233806.60337199998</v>
          </cell>
          <cell r="BF74">
            <v>263839.92622899998</v>
          </cell>
          <cell r="BG74">
            <v>288722.03345399996</v>
          </cell>
          <cell r="BH74">
            <v>313261.46544299996</v>
          </cell>
          <cell r="BI74">
            <v>339467.84890199994</v>
          </cell>
        </row>
        <row r="75">
          <cell r="A75" t="str">
            <v>Ahorro Voluntario</v>
          </cell>
          <cell r="B75">
            <v>11934.316612000001</v>
          </cell>
          <cell r="C75">
            <v>25427.596801</v>
          </cell>
          <cell r="D75">
            <v>38947.740618149997</v>
          </cell>
          <cell r="E75">
            <v>53791.391325649995</v>
          </cell>
          <cell r="F75">
            <v>71120.448409449993</v>
          </cell>
          <cell r="G75">
            <v>86920.014816599985</v>
          </cell>
          <cell r="H75">
            <v>105453.68437759999</v>
          </cell>
          <cell r="I75">
            <v>127362.34023996998</v>
          </cell>
          <cell r="J75">
            <v>146664.75747696997</v>
          </cell>
          <cell r="K75">
            <v>162804.93379549996</v>
          </cell>
          <cell r="L75">
            <v>179470.61880449997</v>
          </cell>
          <cell r="M75">
            <v>194491.86732123996</v>
          </cell>
          <cell r="N75">
            <v>19752.284830000001</v>
          </cell>
          <cell r="O75">
            <v>39869.234202</v>
          </cell>
          <cell r="P75">
            <v>62568.432464900005</v>
          </cell>
          <cell r="Q75">
            <v>79693.843928900009</v>
          </cell>
          <cell r="R75">
            <v>104745.6027269</v>
          </cell>
          <cell r="S75">
            <v>125669.0042329</v>
          </cell>
          <cell r="T75">
            <v>146410.29721990001</v>
          </cell>
          <cell r="U75">
            <v>174283.69254290001</v>
          </cell>
          <cell r="V75">
            <v>199805.50251790002</v>
          </cell>
          <cell r="W75">
            <v>222576.62106190002</v>
          </cell>
          <cell r="X75">
            <v>246829.46916990003</v>
          </cell>
          <cell r="Y75">
            <v>265494.39438890002</v>
          </cell>
          <cell r="Z75">
            <v>21584.07128</v>
          </cell>
          <cell r="AA75">
            <v>43575.040590999997</v>
          </cell>
          <cell r="AB75">
            <v>63156.833174999992</v>
          </cell>
          <cell r="AC75">
            <v>85285.870967999988</v>
          </cell>
          <cell r="AD75">
            <v>109323.88459599999</v>
          </cell>
          <cell r="AE75">
            <v>128709.34658899999</v>
          </cell>
          <cell r="AF75">
            <v>153691.77242699999</v>
          </cell>
          <cell r="AG75">
            <v>177771.002507</v>
          </cell>
          <cell r="AH75">
            <v>198363.33010799999</v>
          </cell>
          <cell r="AI75">
            <v>223492.751407</v>
          </cell>
          <cell r="AJ75">
            <v>249238.18807800001</v>
          </cell>
          <cell r="AK75">
            <v>268400.68154900003</v>
          </cell>
          <cell r="AL75">
            <v>25993.245864</v>
          </cell>
          <cell r="AM75">
            <v>49755.940877000001</v>
          </cell>
          <cell r="AN75">
            <v>66556.365025999999</v>
          </cell>
          <cell r="AO75">
            <v>96100.268815000003</v>
          </cell>
          <cell r="AP75">
            <v>120667.55910700001</v>
          </cell>
          <cell r="AQ75">
            <v>142649.951325</v>
          </cell>
          <cell r="AR75">
            <v>173078.041257</v>
          </cell>
          <cell r="AS75">
            <v>196298.299367</v>
          </cell>
          <cell r="AT75">
            <v>221484.51746199999</v>
          </cell>
          <cell r="AU75">
            <v>249756.161001</v>
          </cell>
          <cell r="AV75">
            <v>272176.149057</v>
          </cell>
          <cell r="AW75">
            <v>294071.39851000003</v>
          </cell>
          <cell r="AX75">
            <v>25878.720827000001</v>
          </cell>
          <cell r="AY75">
            <v>49901.103876000001</v>
          </cell>
          <cell r="AZ75">
            <v>72132.763361000005</v>
          </cell>
          <cell r="BA75">
            <v>92939.700678000008</v>
          </cell>
          <cell r="BB75">
            <v>120958.78423400001</v>
          </cell>
          <cell r="BC75">
            <v>140413.848814</v>
          </cell>
          <cell r="BD75">
            <v>169099.15630800001</v>
          </cell>
          <cell r="BE75">
            <v>191390.67795899999</v>
          </cell>
          <cell r="BF75">
            <v>220464.257923</v>
          </cell>
          <cell r="BG75">
            <v>248449.23039300001</v>
          </cell>
          <cell r="BH75">
            <v>270297.08240299998</v>
          </cell>
          <cell r="BI75">
            <v>292080.64126199996</v>
          </cell>
        </row>
        <row r="76">
          <cell r="A76" t="str">
            <v xml:space="preserve">Crédito </v>
          </cell>
          <cell r="B76">
            <v>33832.514692559998</v>
          </cell>
          <cell r="C76">
            <v>86174.006812729989</v>
          </cell>
          <cell r="D76">
            <v>143582.58717942997</v>
          </cell>
          <cell r="E76">
            <v>197262.99826549998</v>
          </cell>
          <cell r="F76">
            <v>258944.87785583996</v>
          </cell>
          <cell r="G76">
            <v>327409.55493234994</v>
          </cell>
          <cell r="H76">
            <v>390051.04425925994</v>
          </cell>
          <cell r="I76">
            <v>453672.96454312996</v>
          </cell>
          <cell r="J76">
            <v>526547.63032159</v>
          </cell>
          <cell r="K76">
            <v>595287.67690590897</v>
          </cell>
          <cell r="L76">
            <v>668767.52411293902</v>
          </cell>
          <cell r="M76">
            <v>728877.42813955899</v>
          </cell>
          <cell r="N76">
            <v>36777.310557540004</v>
          </cell>
          <cell r="O76">
            <v>101363.8853958</v>
          </cell>
          <cell r="P76">
            <v>169775.68024273001</v>
          </cell>
          <cell r="Q76">
            <v>219023.95223078001</v>
          </cell>
          <cell r="R76">
            <v>293930.03687493003</v>
          </cell>
          <cell r="S76">
            <v>371510.15994753002</v>
          </cell>
          <cell r="T76">
            <v>459234.65554444003</v>
          </cell>
          <cell r="U76">
            <v>566746.54440979008</v>
          </cell>
          <cell r="V76">
            <v>653802.01322198007</v>
          </cell>
          <cell r="W76">
            <v>718536.83947218012</v>
          </cell>
          <cell r="X76">
            <v>791888.9067473301</v>
          </cell>
          <cell r="Y76">
            <v>867566.69869833009</v>
          </cell>
          <cell r="Z76">
            <v>43315.613973710002</v>
          </cell>
          <cell r="AA76">
            <v>134915.64691507997</v>
          </cell>
          <cell r="AB76">
            <v>217990.70680794999</v>
          </cell>
          <cell r="AC76">
            <v>284800.63516188995</v>
          </cell>
          <cell r="AD76">
            <v>362555.28111615998</v>
          </cell>
          <cell r="AE76">
            <v>438549.67041928996</v>
          </cell>
          <cell r="AF76">
            <v>511438.52442613</v>
          </cell>
          <cell r="AG76">
            <v>591478.60237316997</v>
          </cell>
          <cell r="AH76">
            <v>650646.02681575995</v>
          </cell>
          <cell r="AI76">
            <v>742318.00782875996</v>
          </cell>
          <cell r="AJ76">
            <v>851296.13188775</v>
          </cell>
          <cell r="AK76">
            <v>937627.27237906004</v>
          </cell>
          <cell r="AL76">
            <v>69378.524957500005</v>
          </cell>
          <cell r="AM76">
            <v>163971.54625450002</v>
          </cell>
          <cell r="AN76">
            <v>234929.15339061001</v>
          </cell>
          <cell r="AO76">
            <v>344060.63487728999</v>
          </cell>
          <cell r="AP76">
            <v>457821.48639864998</v>
          </cell>
          <cell r="AQ76">
            <v>551385.26650966995</v>
          </cell>
          <cell r="AR76">
            <v>669502.96145504992</v>
          </cell>
          <cell r="AS76">
            <v>771547.54755562986</v>
          </cell>
          <cell r="AT76">
            <v>873790.50612014986</v>
          </cell>
          <cell r="AU76">
            <v>978800.65670184989</v>
          </cell>
          <cell r="AV76">
            <v>1074314.42888931</v>
          </cell>
          <cell r="AW76">
            <v>1164813.40919631</v>
          </cell>
          <cell r="AX76">
            <v>74309.556675080006</v>
          </cell>
          <cell r="AY76">
            <v>177557.6291999</v>
          </cell>
          <cell r="AZ76">
            <v>280571.75038977998</v>
          </cell>
          <cell r="BA76">
            <v>360044.00478115998</v>
          </cell>
          <cell r="BB76">
            <v>444893.09422216</v>
          </cell>
          <cell r="BC76">
            <v>510504.55237216002</v>
          </cell>
          <cell r="BD76">
            <v>590217.63647716003</v>
          </cell>
          <cell r="BE76">
            <v>660106.06372034003</v>
          </cell>
          <cell r="BF76">
            <v>744360.69246234</v>
          </cell>
          <cell r="BG76">
            <v>816427.76566901</v>
          </cell>
          <cell r="BH76">
            <v>874119.99877952004</v>
          </cell>
          <cell r="BI76">
            <v>933881.84381152003</v>
          </cell>
        </row>
        <row r="77">
          <cell r="A77" t="str">
            <v>Hipotecario</v>
          </cell>
          <cell r="B77">
            <v>33265.250945259999</v>
          </cell>
          <cell r="C77">
            <v>85187.518087820004</v>
          </cell>
          <cell r="D77">
            <v>142343.43002566</v>
          </cell>
          <cell r="E77">
            <v>195842.81063983002</v>
          </cell>
          <cell r="F77">
            <v>257241.99077783001</v>
          </cell>
          <cell r="G77">
            <v>325000.27956138999</v>
          </cell>
          <cell r="H77">
            <v>386724.45203321998</v>
          </cell>
          <cell r="I77">
            <v>449991.12036158994</v>
          </cell>
          <cell r="J77">
            <v>522511.54803157994</v>
          </cell>
          <cell r="K77">
            <v>591152.98285355896</v>
          </cell>
          <cell r="L77">
            <v>664268.86432402895</v>
          </cell>
          <cell r="M77">
            <v>723153.38353189896</v>
          </cell>
          <cell r="N77">
            <v>36257.127245000003</v>
          </cell>
          <cell r="O77">
            <v>100402.20609545</v>
          </cell>
          <cell r="P77">
            <v>168642.78214607001</v>
          </cell>
          <cell r="Q77">
            <v>217773.32914173001</v>
          </cell>
          <cell r="R77">
            <v>292373.98789552</v>
          </cell>
          <cell r="S77">
            <v>368972.05585517001</v>
          </cell>
          <cell r="T77">
            <v>455618.47747735004</v>
          </cell>
          <cell r="U77">
            <v>562672.94302850007</v>
          </cell>
          <cell r="V77">
            <v>649419.10607967013</v>
          </cell>
          <cell r="W77">
            <v>713841.51915962016</v>
          </cell>
          <cell r="X77">
            <v>786638.53910762013</v>
          </cell>
          <cell r="Y77">
            <v>860411.18506962014</v>
          </cell>
          <cell r="Z77">
            <v>42283.574043250002</v>
          </cell>
          <cell r="AA77">
            <v>133504.58306671999</v>
          </cell>
          <cell r="AB77">
            <v>216282.06808559</v>
          </cell>
          <cell r="AC77">
            <v>282781.06164326996</v>
          </cell>
          <cell r="AD77">
            <v>359904.68866665999</v>
          </cell>
          <cell r="AE77">
            <v>434539.18204579002</v>
          </cell>
          <cell r="AF77">
            <v>505982.92362662998</v>
          </cell>
          <cell r="AG77">
            <v>585408.18790443998</v>
          </cell>
          <cell r="AH77">
            <v>644068.87932759</v>
          </cell>
          <cell r="AI77">
            <v>735390.78660859005</v>
          </cell>
          <cell r="AJ77">
            <v>843695.17590958008</v>
          </cell>
          <cell r="AK77">
            <v>928211.95510189002</v>
          </cell>
          <cell r="AL77">
            <v>68133.998887499998</v>
          </cell>
          <cell r="AM77">
            <v>162146.25049450001</v>
          </cell>
          <cell r="AN77">
            <v>232790.10475861002</v>
          </cell>
          <cell r="AO77">
            <v>341610.07213829004</v>
          </cell>
          <cell r="AP77">
            <v>454779.90219965007</v>
          </cell>
          <cell r="AQ77">
            <v>546752.82073167013</v>
          </cell>
          <cell r="AR77">
            <v>662981.99022905016</v>
          </cell>
          <cell r="AS77">
            <v>764507.75845663017</v>
          </cell>
          <cell r="AT77">
            <v>866402.08420315012</v>
          </cell>
          <cell r="AU77">
            <v>971025.50859685009</v>
          </cell>
          <cell r="AV77">
            <v>1065807.00741131</v>
          </cell>
          <cell r="AW77">
            <v>1154105.75081031</v>
          </cell>
          <cell r="AX77">
            <v>73224.522197080005</v>
          </cell>
          <cell r="AY77">
            <v>176001.35459890001</v>
          </cell>
          <cell r="AZ77">
            <v>278801.73618978</v>
          </cell>
          <cell r="BA77">
            <v>357952.18516916002</v>
          </cell>
          <cell r="BB77">
            <v>442187.55384516</v>
          </cell>
          <cell r="BC77">
            <v>506336.96141716</v>
          </cell>
          <cell r="BD77">
            <v>584285.80090616003</v>
          </cell>
          <cell r="BE77">
            <v>653761.10810334003</v>
          </cell>
          <cell r="BF77">
            <v>737877.48892634001</v>
          </cell>
          <cell r="BG77">
            <v>809645.18928701</v>
          </cell>
          <cell r="BH77">
            <v>864382.79199452</v>
          </cell>
          <cell r="BI77">
            <v>921612.78490852006</v>
          </cell>
        </row>
        <row r="78">
          <cell r="A78" t="str">
            <v xml:space="preserve">  Educativo</v>
          </cell>
          <cell r="B78">
            <v>536.12178799999992</v>
          </cell>
          <cell r="C78">
            <v>805.42358599999989</v>
          </cell>
          <cell r="D78">
            <v>923.12384199999985</v>
          </cell>
          <cell r="E78">
            <v>977.21288199999981</v>
          </cell>
          <cell r="F78">
            <v>1086.2291479999999</v>
          </cell>
          <cell r="G78">
            <v>1708.3733539999998</v>
          </cell>
          <cell r="H78">
            <v>2437.9952579999999</v>
          </cell>
          <cell r="I78">
            <v>2684.4977610000001</v>
          </cell>
          <cell r="J78">
            <v>2788.0599219999999</v>
          </cell>
          <cell r="K78">
            <v>2850.380623</v>
          </cell>
          <cell r="L78">
            <v>2980.3090830000001</v>
          </cell>
          <cell r="M78">
            <v>4006.9048160000002</v>
          </cell>
          <cell r="N78">
            <v>467.31844000000001</v>
          </cell>
          <cell r="O78">
            <v>805.515129</v>
          </cell>
          <cell r="P78">
            <v>929.87887000000001</v>
          </cell>
          <cell r="Q78">
            <v>987.64696000000004</v>
          </cell>
          <cell r="R78">
            <v>1089.216821</v>
          </cell>
          <cell r="S78">
            <v>2006.1830199999999</v>
          </cell>
          <cell r="T78">
            <v>2947.1743509999997</v>
          </cell>
          <cell r="U78">
            <v>3243.3539299999998</v>
          </cell>
          <cell r="V78">
            <v>3333.8258429999996</v>
          </cell>
          <cell r="W78">
            <v>3374.3058829999995</v>
          </cell>
          <cell r="X78">
            <v>3738.0182939999995</v>
          </cell>
          <cell r="Y78">
            <v>5181.5663079999995</v>
          </cell>
          <cell r="Z78">
            <v>871.58490099999995</v>
          </cell>
          <cell r="AA78">
            <v>1102.486453</v>
          </cell>
          <cell r="AB78">
            <v>1227.6056160000001</v>
          </cell>
          <cell r="AC78">
            <v>1284.7489930000002</v>
          </cell>
          <cell r="AD78">
            <v>1537.2064100000002</v>
          </cell>
          <cell r="AE78">
            <v>2759.6719350000003</v>
          </cell>
          <cell r="AF78">
            <v>3966.4843170000004</v>
          </cell>
          <cell r="AG78">
            <v>4303.9757910000008</v>
          </cell>
          <cell r="AH78">
            <v>4479.2207200000012</v>
          </cell>
          <cell r="AI78">
            <v>4538.5822010000011</v>
          </cell>
          <cell r="AJ78">
            <v>4996.9558810000008</v>
          </cell>
          <cell r="AK78">
            <v>6512.3403220000009</v>
          </cell>
          <cell r="AL78">
            <v>1089.398956</v>
          </cell>
          <cell r="AM78">
            <v>1374.5140430000001</v>
          </cell>
          <cell r="AN78">
            <v>1522.3765030000002</v>
          </cell>
          <cell r="AO78">
            <v>1609.6391410000001</v>
          </cell>
          <cell r="AP78">
            <v>1928.0314640000001</v>
          </cell>
          <cell r="AQ78">
            <v>3176.1040590000002</v>
          </cell>
          <cell r="AR78">
            <v>4802.351874</v>
          </cell>
          <cell r="AS78">
            <v>5087.3733309999998</v>
          </cell>
          <cell r="AT78">
            <v>5197.8379340000001</v>
          </cell>
          <cell r="AU78">
            <v>5314.6337430000003</v>
          </cell>
          <cell r="AV78">
            <v>5595.018806</v>
          </cell>
          <cell r="AW78">
            <v>7336.4001580000004</v>
          </cell>
          <cell r="AX78">
            <v>951.33315700000003</v>
          </cell>
          <cell r="AY78">
            <v>1197.700186</v>
          </cell>
          <cell r="AZ78">
            <v>1280.3575920000001</v>
          </cell>
          <cell r="BA78">
            <v>1323.3838540000002</v>
          </cell>
          <cell r="BB78">
            <v>1591.9913280000001</v>
          </cell>
          <cell r="BC78">
            <v>2939.3151420000004</v>
          </cell>
          <cell r="BD78">
            <v>4454.2163990000008</v>
          </cell>
          <cell r="BE78">
            <v>4717.5423520000004</v>
          </cell>
          <cell r="BF78">
            <v>4829.6452660000004</v>
          </cell>
          <cell r="BG78">
            <v>4871.0876120000003</v>
          </cell>
          <cell r="BH78">
            <v>5094.8558700000003</v>
          </cell>
          <cell r="BI78">
            <v>7042.5376820000001</v>
          </cell>
        </row>
        <row r="79">
          <cell r="A79" t="str">
            <v xml:space="preserve">  Legalización de Créditos</v>
          </cell>
          <cell r="B79">
            <v>31.1419593</v>
          </cell>
          <cell r="C79">
            <v>181.06513891</v>
          </cell>
          <cell r="D79">
            <v>316.03331177000001</v>
          </cell>
          <cell r="E79">
            <v>442.97474367000001</v>
          </cell>
          <cell r="F79">
            <v>616.65793000999997</v>
          </cell>
          <cell r="G79">
            <v>700.90201695999997</v>
          </cell>
          <cell r="H79">
            <v>888.59696803999998</v>
          </cell>
          <cell r="I79">
            <v>997.34642053999994</v>
          </cell>
          <cell r="J79">
            <v>1248.02236801</v>
          </cell>
          <cell r="K79">
            <v>1284.31342935</v>
          </cell>
          <cell r="L79">
            <v>1518.35070591</v>
          </cell>
          <cell r="M79">
            <v>1717.1397916599999</v>
          </cell>
          <cell r="N79">
            <v>52.86487254</v>
          </cell>
          <cell r="O79">
            <v>156.16417135</v>
          </cell>
          <cell r="P79">
            <v>203.01922666000002</v>
          </cell>
          <cell r="Q79">
            <v>262.97612905</v>
          </cell>
          <cell r="R79">
            <v>466.83215841000003</v>
          </cell>
          <cell r="S79">
            <v>531.92107236000004</v>
          </cell>
          <cell r="T79">
            <v>669.00371609000001</v>
          </cell>
          <cell r="U79">
            <v>830.24745129000007</v>
          </cell>
          <cell r="V79">
            <v>1049.0812993100001</v>
          </cell>
          <cell r="W79">
            <v>1321.0144295600001</v>
          </cell>
          <cell r="X79">
            <v>1512.3493457100001</v>
          </cell>
          <cell r="Y79">
            <v>1973.94732071</v>
          </cell>
          <cell r="Z79">
            <v>160.45502945999999</v>
          </cell>
          <cell r="AA79">
            <v>308.57739535999997</v>
          </cell>
          <cell r="AB79">
            <v>481.03310635999998</v>
          </cell>
          <cell r="AC79">
            <v>734.82452562000003</v>
          </cell>
          <cell r="AD79">
            <v>1113.3860395000002</v>
          </cell>
          <cell r="AE79">
            <v>1250.8164385000002</v>
          </cell>
          <cell r="AF79">
            <v>1489.1164825000003</v>
          </cell>
          <cell r="AG79">
            <v>1766.4386777300003</v>
          </cell>
          <cell r="AH79">
            <v>2097.9267681700003</v>
          </cell>
          <cell r="AI79">
            <v>2388.6390191700002</v>
          </cell>
          <cell r="AJ79">
            <v>2604.0000971700001</v>
          </cell>
          <cell r="AK79">
            <v>2902.9769551700001</v>
          </cell>
          <cell r="AL79">
            <v>155.12711400000001</v>
          </cell>
          <cell r="AM79">
            <v>450.78171700000001</v>
          </cell>
          <cell r="AN79">
            <v>616.67212900000004</v>
          </cell>
          <cell r="AO79">
            <v>840.92359800000008</v>
          </cell>
          <cell r="AP79">
            <v>1113.5527350000002</v>
          </cell>
          <cell r="AQ79">
            <v>1456.3417190000002</v>
          </cell>
          <cell r="AR79">
            <v>1718.6193520000002</v>
          </cell>
          <cell r="AS79">
            <v>1952.4157680000001</v>
          </cell>
          <cell r="AT79">
            <v>2190.583983</v>
          </cell>
          <cell r="AU79">
            <v>2460.5143619999999</v>
          </cell>
          <cell r="AV79">
            <v>2912.4026719999997</v>
          </cell>
          <cell r="AW79">
            <v>3371.2582279999997</v>
          </cell>
          <cell r="AX79">
            <v>133.70132100000001</v>
          </cell>
          <cell r="AY79">
            <v>358.57441500000004</v>
          </cell>
          <cell r="AZ79">
            <v>489.65660800000001</v>
          </cell>
          <cell r="BA79">
            <v>768.43575800000008</v>
          </cell>
          <cell r="BB79">
            <v>1113.5490490000002</v>
          </cell>
          <cell r="BC79">
            <v>1228.2758130000002</v>
          </cell>
          <cell r="BD79">
            <v>1477.6191720000002</v>
          </cell>
          <cell r="BE79">
            <v>1627.4132650000001</v>
          </cell>
          <cell r="BF79">
            <v>1653.5582700000002</v>
          </cell>
          <cell r="BG79">
            <v>1911.4887700000002</v>
          </cell>
          <cell r="BH79">
            <v>2060.350915</v>
          </cell>
          <cell r="BI79">
            <v>2306.521221</v>
          </cell>
        </row>
        <row r="80">
          <cell r="A80" t="str">
            <v xml:space="preserve">  Credito Constructor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1</v>
          </cell>
          <cell r="P80">
            <v>3</v>
          </cell>
          <cell r="Q80">
            <v>6</v>
          </cell>
          <cell r="R80">
            <v>10</v>
          </cell>
          <cell r="S80">
            <v>15</v>
          </cell>
          <cell r="T80">
            <v>21</v>
          </cell>
          <cell r="U80">
            <v>28</v>
          </cell>
          <cell r="V80">
            <v>36</v>
          </cell>
          <cell r="W80">
            <v>45</v>
          </cell>
          <cell r="X80">
            <v>55</v>
          </cell>
          <cell r="Y80">
            <v>66</v>
          </cell>
          <cell r="Z80">
            <v>0</v>
          </cell>
          <cell r="AA80">
            <v>1</v>
          </cell>
          <cell r="AB80">
            <v>3</v>
          </cell>
          <cell r="AC80">
            <v>6</v>
          </cell>
          <cell r="AD80">
            <v>10</v>
          </cell>
          <cell r="AE80">
            <v>15</v>
          </cell>
          <cell r="AF80">
            <v>21</v>
          </cell>
          <cell r="AG80">
            <v>28</v>
          </cell>
          <cell r="AH80">
            <v>36</v>
          </cell>
          <cell r="AI80">
            <v>45</v>
          </cell>
          <cell r="AJ80">
            <v>55</v>
          </cell>
          <cell r="AK80">
            <v>66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</row>
        <row r="81">
          <cell r="A81" t="str">
            <v>Construcciones y Mejoras</v>
          </cell>
          <cell r="B81">
            <v>382.82107208000002</v>
          </cell>
          <cell r="C81">
            <v>1063.1104583699998</v>
          </cell>
          <cell r="D81">
            <v>1389.6306479799998</v>
          </cell>
          <cell r="E81">
            <v>1389.6306479799998</v>
          </cell>
          <cell r="F81">
            <v>1389.6306479799998</v>
          </cell>
          <cell r="G81">
            <v>1432.8249152999999</v>
          </cell>
          <cell r="H81">
            <v>1432.8249152999999</v>
          </cell>
          <cell r="I81">
            <v>1555.9541868399999</v>
          </cell>
          <cell r="J81">
            <v>2772.2114998699999</v>
          </cell>
          <cell r="K81">
            <v>2802.6641170499997</v>
          </cell>
          <cell r="L81">
            <v>2946.1831233099997</v>
          </cell>
          <cell r="M81">
            <v>2988.7928863999996</v>
          </cell>
          <cell r="N81">
            <v>13.54763608</v>
          </cell>
          <cell r="O81">
            <v>48.169317980000002</v>
          </cell>
          <cell r="P81">
            <v>60.51513903</v>
          </cell>
          <cell r="Q81">
            <v>62.617032629999997</v>
          </cell>
          <cell r="R81">
            <v>62.617032629999997</v>
          </cell>
          <cell r="S81">
            <v>257.77871766999999</v>
          </cell>
          <cell r="T81">
            <v>284.58672471</v>
          </cell>
          <cell r="U81">
            <v>436.58684409</v>
          </cell>
          <cell r="V81">
            <v>489.86898723000002</v>
          </cell>
          <cell r="W81">
            <v>490.18253020000003</v>
          </cell>
          <cell r="X81">
            <v>490.18253020000003</v>
          </cell>
          <cell r="Y81">
            <v>692.87177849</v>
          </cell>
          <cell r="Z81">
            <v>0</v>
          </cell>
          <cell r="AA81">
            <v>20.873860880000002</v>
          </cell>
          <cell r="AB81">
            <v>44.051721650000005</v>
          </cell>
          <cell r="AC81">
            <v>44.051721650000005</v>
          </cell>
          <cell r="AD81">
            <v>32038.15965854</v>
          </cell>
          <cell r="AE81">
            <v>47038.159658539997</v>
          </cell>
          <cell r="AF81">
            <v>62388.822510579994</v>
          </cell>
          <cell r="AG81">
            <v>62730.737908229996</v>
          </cell>
          <cell r="AH81">
            <v>62979.477603229992</v>
          </cell>
          <cell r="AI81">
            <v>79605.477603229985</v>
          </cell>
          <cell r="AJ81">
            <v>79657.597006769982</v>
          </cell>
          <cell r="AK81">
            <v>81677.880796769983</v>
          </cell>
          <cell r="AL81">
            <v>45</v>
          </cell>
          <cell r="AM81">
            <v>111.469882</v>
          </cell>
          <cell r="AN81">
            <v>204.60797700000001</v>
          </cell>
          <cell r="AO81">
            <v>271.287891</v>
          </cell>
          <cell r="AP81">
            <v>499.30408</v>
          </cell>
          <cell r="AQ81">
            <v>516.58807999999999</v>
          </cell>
          <cell r="AR81">
            <v>518.60457899999994</v>
          </cell>
          <cell r="AS81">
            <v>633.63954265999996</v>
          </cell>
          <cell r="AT81">
            <v>690.45570722999992</v>
          </cell>
          <cell r="AU81">
            <v>739.95847390999995</v>
          </cell>
          <cell r="AV81">
            <v>1031.47564891</v>
          </cell>
          <cell r="AW81">
            <v>1038.76932491</v>
          </cell>
          <cell r="AX81">
            <v>0</v>
          </cell>
          <cell r="AY81">
            <v>0</v>
          </cell>
          <cell r="AZ81">
            <v>311.64002499999998</v>
          </cell>
          <cell r="BA81">
            <v>449.30781100000002</v>
          </cell>
          <cell r="BB81">
            <v>646.25106600000004</v>
          </cell>
          <cell r="BC81">
            <v>646.25106600000004</v>
          </cell>
          <cell r="BD81">
            <v>834.33771400000001</v>
          </cell>
          <cell r="BE81">
            <v>1081.723577</v>
          </cell>
          <cell r="BF81">
            <v>1081.723577</v>
          </cell>
          <cell r="BG81">
            <v>1105.949789</v>
          </cell>
          <cell r="BH81">
            <v>1105.949789</v>
          </cell>
          <cell r="BI81">
            <v>1105.949789</v>
          </cell>
        </row>
        <row r="82">
          <cell r="A82" t="str">
            <v xml:space="preserve">  Construcción edificio sede</v>
          </cell>
          <cell r="B82">
            <v>0</v>
          </cell>
          <cell r="C82">
            <v>678.63290628999994</v>
          </cell>
          <cell r="D82">
            <v>678.63290628999994</v>
          </cell>
          <cell r="E82">
            <v>678.63290628999994</v>
          </cell>
          <cell r="F82">
            <v>678.63290628999994</v>
          </cell>
          <cell r="G82">
            <v>678.63290628999994</v>
          </cell>
          <cell r="H82">
            <v>678.63290628999994</v>
          </cell>
          <cell r="I82">
            <v>707.60845268536798</v>
          </cell>
          <cell r="J82">
            <v>1800.0283168898886</v>
          </cell>
          <cell r="K82">
            <v>1800.0283168898886</v>
          </cell>
          <cell r="L82">
            <v>1800.0283168898886</v>
          </cell>
          <cell r="M82">
            <v>1800.0283168898886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31600</v>
          </cell>
          <cell r="AE82">
            <v>46600</v>
          </cell>
          <cell r="AF82">
            <v>61600</v>
          </cell>
          <cell r="AG82">
            <v>61600</v>
          </cell>
          <cell r="AH82">
            <v>61600</v>
          </cell>
          <cell r="AI82">
            <v>78000</v>
          </cell>
          <cell r="AJ82">
            <v>78000</v>
          </cell>
          <cell r="AK82">
            <v>79910.410344000004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</row>
        <row r="83">
          <cell r="A83" t="str">
            <v xml:space="preserve">  Adecuaciones y mejoras</v>
          </cell>
          <cell r="B83">
            <v>382.82107208000002</v>
          </cell>
          <cell r="C83">
            <v>384.47755208000001</v>
          </cell>
          <cell r="D83">
            <v>710.99774169</v>
          </cell>
          <cell r="E83">
            <v>710.99774169</v>
          </cell>
          <cell r="F83">
            <v>710.99774169</v>
          </cell>
          <cell r="G83">
            <v>754.19200900999999</v>
          </cell>
          <cell r="H83">
            <v>754.19200900999999</v>
          </cell>
          <cell r="I83">
            <v>848.34573415463205</v>
          </cell>
          <cell r="J83">
            <v>972.18318298011116</v>
          </cell>
          <cell r="K83">
            <v>1002.6358001601111</v>
          </cell>
          <cell r="L83">
            <v>1146.1548064201111</v>
          </cell>
          <cell r="M83">
            <v>1188.764569510111</v>
          </cell>
          <cell r="N83">
            <v>13.54763608</v>
          </cell>
          <cell r="O83">
            <v>48.169317980000002</v>
          </cell>
          <cell r="P83">
            <v>60.51513903</v>
          </cell>
          <cell r="Q83">
            <v>62.617032629999997</v>
          </cell>
          <cell r="R83">
            <v>62.617032629999997</v>
          </cell>
          <cell r="S83">
            <v>257.77871766999999</v>
          </cell>
          <cell r="T83">
            <v>284.58672471</v>
          </cell>
          <cell r="U83">
            <v>436.58684409</v>
          </cell>
          <cell r="V83">
            <v>489.86898723000002</v>
          </cell>
          <cell r="W83">
            <v>490.18253020000003</v>
          </cell>
          <cell r="X83">
            <v>490.18253020000003</v>
          </cell>
          <cell r="Y83">
            <v>692.87177849</v>
          </cell>
          <cell r="Z83">
            <v>0</v>
          </cell>
          <cell r="AA83">
            <v>20.873860880000002</v>
          </cell>
          <cell r="AB83">
            <v>44.051721650000005</v>
          </cell>
          <cell r="AC83">
            <v>44.051721650000005</v>
          </cell>
          <cell r="AD83">
            <v>438.15965853999899</v>
          </cell>
          <cell r="AE83">
            <v>438.15965853999899</v>
          </cell>
          <cell r="AF83">
            <v>788.82251057999906</v>
          </cell>
          <cell r="AG83">
            <v>1130.737908229999</v>
          </cell>
          <cell r="AH83">
            <v>1379.477603229999</v>
          </cell>
          <cell r="AI83">
            <v>1605.477603229999</v>
          </cell>
          <cell r="AJ83">
            <v>1657.5970067699989</v>
          </cell>
          <cell r="AK83">
            <v>1767.4704527699989</v>
          </cell>
          <cell r="AL83">
            <v>45</v>
          </cell>
          <cell r="AM83">
            <v>111.469882</v>
          </cell>
          <cell r="AN83">
            <v>204.60797700000001</v>
          </cell>
          <cell r="AO83">
            <v>271.287891</v>
          </cell>
          <cell r="AP83">
            <v>499.30408</v>
          </cell>
          <cell r="AQ83">
            <v>516.58807999999999</v>
          </cell>
          <cell r="AR83">
            <v>518.60457899999994</v>
          </cell>
          <cell r="AS83">
            <v>633.63954265999996</v>
          </cell>
          <cell r="AT83">
            <v>690.45570722999992</v>
          </cell>
          <cell r="AU83">
            <v>739.95847390999995</v>
          </cell>
          <cell r="AV83">
            <v>1031.47564891</v>
          </cell>
          <cell r="AW83">
            <v>1038.76932491</v>
          </cell>
          <cell r="AX83">
            <v>0</v>
          </cell>
          <cell r="AY83">
            <v>0</v>
          </cell>
          <cell r="AZ83">
            <v>311.64002499999998</v>
          </cell>
          <cell r="BA83">
            <v>449.30781100000002</v>
          </cell>
          <cell r="BB83">
            <v>646.25106600000004</v>
          </cell>
          <cell r="BC83">
            <v>646.25106600000004</v>
          </cell>
          <cell r="BD83">
            <v>834.33771400000001</v>
          </cell>
          <cell r="BE83">
            <v>1081.723577</v>
          </cell>
          <cell r="BF83">
            <v>1081.723577</v>
          </cell>
          <cell r="BG83">
            <v>1105.949789</v>
          </cell>
          <cell r="BH83">
            <v>1105.949789</v>
          </cell>
          <cell r="BI83">
            <v>1105.949789</v>
          </cell>
        </row>
        <row r="84">
          <cell r="A84" t="str">
            <v>Proyectos de Tecnología</v>
          </cell>
          <cell r="B84">
            <v>6173.1280979899993</v>
          </cell>
          <cell r="C84">
            <v>10455.11140356</v>
          </cell>
          <cell r="D84">
            <v>13494.657522359999</v>
          </cell>
          <cell r="E84">
            <v>24022.927096200001</v>
          </cell>
          <cell r="F84">
            <v>30309.161404990002</v>
          </cell>
          <cell r="G84">
            <v>33522.690998930004</v>
          </cell>
          <cell r="H84">
            <v>38323.867313160001</v>
          </cell>
          <cell r="I84">
            <v>42260.641482769999</v>
          </cell>
          <cell r="J84">
            <v>45550.33768379</v>
          </cell>
          <cell r="K84">
            <v>45968.584171789997</v>
          </cell>
          <cell r="L84">
            <v>56108.11233607</v>
          </cell>
          <cell r="M84">
            <v>59189.466886169997</v>
          </cell>
          <cell r="N84">
            <v>5764.0330598399996</v>
          </cell>
          <cell r="O84">
            <v>9173.2507472800007</v>
          </cell>
          <cell r="P84">
            <v>10851.2276444</v>
          </cell>
          <cell r="Q84">
            <v>12961.32655381</v>
          </cell>
          <cell r="R84">
            <v>22150.331156460001</v>
          </cell>
          <cell r="S84">
            <v>25220.01389441</v>
          </cell>
          <cell r="T84">
            <v>29300.70561465</v>
          </cell>
          <cell r="U84">
            <v>31977.241785200004</v>
          </cell>
          <cell r="V84">
            <v>43374.462948100001</v>
          </cell>
          <cell r="W84">
            <v>45707.882158259999</v>
          </cell>
          <cell r="X84">
            <v>49137.388600830003</v>
          </cell>
          <cell r="Y84">
            <v>59016.048135750003</v>
          </cell>
          <cell r="Z84">
            <v>2758.3980538699998</v>
          </cell>
          <cell r="AA84">
            <v>4969.2530199799976</v>
          </cell>
          <cell r="AB84">
            <v>8047.315292299998</v>
          </cell>
          <cell r="AC84">
            <v>9433.2280074499977</v>
          </cell>
          <cell r="AD84">
            <v>12328.587832449997</v>
          </cell>
          <cell r="AE84">
            <v>16510.396590860004</v>
          </cell>
          <cell r="AF84">
            <v>20192.150807180005</v>
          </cell>
          <cell r="AG84">
            <v>23153.054927540008</v>
          </cell>
          <cell r="AH84">
            <v>26003.351971600008</v>
          </cell>
          <cell r="AI84">
            <v>32925.668607730018</v>
          </cell>
          <cell r="AJ84">
            <v>38751.830853840016</v>
          </cell>
          <cell r="AK84">
            <v>46714.020733240017</v>
          </cell>
          <cell r="AL84">
            <v>2707.7517119999989</v>
          </cell>
          <cell r="AM84">
            <v>7811.1182080999988</v>
          </cell>
          <cell r="AN84">
            <v>12577.307472099998</v>
          </cell>
          <cell r="AO84">
            <v>18715.734116219999</v>
          </cell>
          <cell r="AP84">
            <v>18715.734116219999</v>
          </cell>
          <cell r="AQ84">
            <v>25800.544668460003</v>
          </cell>
          <cell r="AR84">
            <v>28680.15558146</v>
          </cell>
          <cell r="AS84">
            <v>31506.906701600008</v>
          </cell>
          <cell r="AT84">
            <v>35518.666808600006</v>
          </cell>
          <cell r="AU84">
            <v>39982.029366600007</v>
          </cell>
          <cell r="AV84">
            <v>42416.615632600005</v>
          </cell>
          <cell r="AW84">
            <v>50448.617771600002</v>
          </cell>
          <cell r="AX84">
            <v>4051.3775429999996</v>
          </cell>
          <cell r="AY84">
            <v>13509.000542999995</v>
          </cell>
          <cell r="AZ84">
            <v>24117.426413999998</v>
          </cell>
          <cell r="BA84">
            <v>38431.011994</v>
          </cell>
          <cell r="BB84">
            <v>47112.668954000001</v>
          </cell>
          <cell r="BC84">
            <v>52930.916041999997</v>
          </cell>
          <cell r="BD84">
            <v>58851.124668999997</v>
          </cell>
          <cell r="BE84">
            <v>66780.312462999995</v>
          </cell>
          <cell r="BF84">
            <v>71217.988503</v>
          </cell>
          <cell r="BG84">
            <v>74266.455872999999</v>
          </cell>
          <cell r="BH84">
            <v>81620.430934999997</v>
          </cell>
          <cell r="BI84">
            <v>83764.202963999996</v>
          </cell>
        </row>
        <row r="85">
          <cell r="A85" t="str">
            <v xml:space="preserve">  Inversiones tecnológicas</v>
          </cell>
          <cell r="B85">
            <v>57.529291800000003</v>
          </cell>
          <cell r="C85">
            <v>57.529291800000003</v>
          </cell>
          <cell r="D85">
            <v>213.39002916566861</v>
          </cell>
          <cell r="E85">
            <v>4676.2495035426346</v>
          </cell>
          <cell r="F85">
            <v>5151.8498289783884</v>
          </cell>
          <cell r="G85">
            <v>5210.1894204971386</v>
          </cell>
          <cell r="H85">
            <v>5274.498630463273</v>
          </cell>
          <cell r="I85">
            <v>5613.3981904259981</v>
          </cell>
          <cell r="J85">
            <v>5613.3981904259981</v>
          </cell>
          <cell r="K85">
            <v>5721.9061944902278</v>
          </cell>
          <cell r="L85">
            <v>12100.498482654762</v>
          </cell>
          <cell r="M85">
            <v>13211.094473994905</v>
          </cell>
          <cell r="N85">
            <v>2095.5748893443315</v>
          </cell>
          <cell r="O85">
            <v>3145.7726613793366</v>
          </cell>
          <cell r="P85">
            <v>3568.9621149772815</v>
          </cell>
          <cell r="Q85">
            <v>4018.100665722789</v>
          </cell>
          <cell r="R85">
            <v>5771.0362093268195</v>
          </cell>
          <cell r="S85">
            <v>5847.8866583422705</v>
          </cell>
          <cell r="T85">
            <v>6389.1258757637306</v>
          </cell>
          <cell r="U85">
            <v>6404.9371463198831</v>
          </cell>
          <cell r="V85">
            <v>14312.978098709733</v>
          </cell>
          <cell r="W85">
            <v>14546.338278613568</v>
          </cell>
          <cell r="X85">
            <v>14888.302796111482</v>
          </cell>
          <cell r="Y85">
            <v>16120.612859606281</v>
          </cell>
          <cell r="Z85">
            <v>0</v>
          </cell>
          <cell r="AA85">
            <v>101.03707620721801</v>
          </cell>
          <cell r="AB85">
            <v>919.65075337816313</v>
          </cell>
          <cell r="AC85">
            <v>1902.8135464279981</v>
          </cell>
          <cell r="AD85">
            <v>2181.1121314279981</v>
          </cell>
          <cell r="AE85">
            <v>2794.604254959434</v>
          </cell>
          <cell r="AF85">
            <v>3363.2678326434129</v>
          </cell>
          <cell r="AG85">
            <v>3450.6211922475609</v>
          </cell>
          <cell r="AH85">
            <v>3463.0383997289205</v>
          </cell>
          <cell r="AI85">
            <v>6582.2285933992443</v>
          </cell>
          <cell r="AJ85">
            <v>6726.0321710741346</v>
          </cell>
          <cell r="AK85">
            <v>6882.6096313471244</v>
          </cell>
          <cell r="AL85">
            <v>59.172069105578998</v>
          </cell>
          <cell r="AM85">
            <v>62.127870298019197</v>
          </cell>
          <cell r="AN85">
            <v>775.66790323970918</v>
          </cell>
          <cell r="AO85">
            <v>1615.0924209604591</v>
          </cell>
          <cell r="AP85">
            <v>1615.0924209604591</v>
          </cell>
          <cell r="AQ85">
            <v>4227.3139269078092</v>
          </cell>
          <cell r="AR85">
            <v>4739.5417105733814</v>
          </cell>
          <cell r="AS85">
            <v>6101.4214265517057</v>
          </cell>
          <cell r="AT85">
            <v>6503.7134535517062</v>
          </cell>
          <cell r="AU85">
            <v>7821.9625081069098</v>
          </cell>
          <cell r="AV85">
            <v>8180.5516176232277</v>
          </cell>
          <cell r="AW85">
            <v>10716.479358339782</v>
          </cell>
          <cell r="AX85">
            <v>1230.3540327862399</v>
          </cell>
          <cell r="AY85">
            <v>2207.2979217292168</v>
          </cell>
          <cell r="AZ85">
            <v>6425.0202034571666</v>
          </cell>
          <cell r="BA85">
            <v>11904.326031450386</v>
          </cell>
          <cell r="BB85">
            <v>13186.765465883393</v>
          </cell>
          <cell r="BC85">
            <v>14420.664035541922</v>
          </cell>
          <cell r="BD85">
            <v>15462.576693060626</v>
          </cell>
          <cell r="BE85">
            <v>16011.16023412819</v>
          </cell>
          <cell r="BF85">
            <v>16296.366224932572</v>
          </cell>
          <cell r="BG85">
            <v>16756.047478060278</v>
          </cell>
          <cell r="BH85">
            <v>17727.935850159905</v>
          </cell>
          <cell r="BI85">
            <v>18097.936072239554</v>
          </cell>
        </row>
        <row r="86">
          <cell r="A86" t="str">
            <v xml:space="preserve">  Soporte y operación</v>
          </cell>
          <cell r="B86">
            <v>6115.5988061899998</v>
          </cell>
          <cell r="C86">
            <v>10397.582111759999</v>
          </cell>
          <cell r="D86">
            <v>13281.267493194329</v>
          </cell>
          <cell r="E86">
            <v>19346.677592657361</v>
          </cell>
          <cell r="F86">
            <v>25157.311576011605</v>
          </cell>
          <cell r="G86">
            <v>28312.501578432857</v>
          </cell>
          <cell r="H86">
            <v>33049.368682696724</v>
          </cell>
          <cell r="I86">
            <v>36647.243292343992</v>
          </cell>
          <cell r="J86">
            <v>39936.939493363992</v>
          </cell>
          <cell r="K86">
            <v>40246.677977299762</v>
          </cell>
          <cell r="L86">
            <v>44007.613853415227</v>
          </cell>
          <cell r="M86">
            <v>45978.372412175086</v>
          </cell>
          <cell r="N86">
            <v>3668.4581704956686</v>
          </cell>
          <cell r="O86">
            <v>6027.4780859006642</v>
          </cell>
          <cell r="P86">
            <v>7282.2655294227188</v>
          </cell>
          <cell r="Q86">
            <v>8943.2258880872105</v>
          </cell>
          <cell r="R86">
            <v>16379.294947133181</v>
          </cell>
          <cell r="S86">
            <v>19372.127236067732</v>
          </cell>
          <cell r="T86">
            <v>22911.57973888627</v>
          </cell>
          <cell r="U86">
            <v>25572.304638880119</v>
          </cell>
          <cell r="V86">
            <v>29061.484849390268</v>
          </cell>
          <cell r="W86">
            <v>31161.543879646433</v>
          </cell>
          <cell r="X86">
            <v>34249.085804718525</v>
          </cell>
          <cell r="Y86">
            <v>42895.435276143726</v>
          </cell>
          <cell r="Z86">
            <v>2758.3980538699998</v>
          </cell>
          <cell r="AA86">
            <v>4868.2159437727796</v>
          </cell>
          <cell r="AB86">
            <v>7127.6645389218347</v>
          </cell>
          <cell r="AC86">
            <v>7530.4144610220001</v>
          </cell>
          <cell r="AD86">
            <v>10147.475701022</v>
          </cell>
          <cell r="AE86">
            <v>13715.792335900569</v>
          </cell>
          <cell r="AF86">
            <v>16828.882974536591</v>
          </cell>
          <cell r="AG86">
            <v>19702.433735292445</v>
          </cell>
          <cell r="AH86">
            <v>22540.313571871084</v>
          </cell>
          <cell r="AI86">
            <v>26343.440014330772</v>
          </cell>
          <cell r="AJ86">
            <v>32025.798682765875</v>
          </cell>
          <cell r="AK86">
            <v>39831.411101892882</v>
          </cell>
          <cell r="AL86">
            <v>2648.57964289442</v>
          </cell>
          <cell r="AM86">
            <v>7748.9903378019808</v>
          </cell>
          <cell r="AN86">
            <v>11801.63956886029</v>
          </cell>
          <cell r="AO86">
            <v>17100.641695259539</v>
          </cell>
          <cell r="AP86">
            <v>17100.641695259539</v>
          </cell>
          <cell r="AQ86">
            <v>21573.23074155219</v>
          </cell>
          <cell r="AR86">
            <v>23940.613870886616</v>
          </cell>
          <cell r="AS86">
            <v>25405.485275048301</v>
          </cell>
          <cell r="AT86">
            <v>29014.953355048299</v>
          </cell>
          <cell r="AU86">
            <v>32160.066858493097</v>
          </cell>
          <cell r="AV86">
            <v>34236.064014976779</v>
          </cell>
          <cell r="AW86">
            <v>39732.138413260218</v>
          </cell>
          <cell r="AX86">
            <v>2821.0235102137599</v>
          </cell>
          <cell r="AY86">
            <v>11301.702621270779</v>
          </cell>
          <cell r="AZ86">
            <v>17692.406210542831</v>
          </cell>
          <cell r="BA86">
            <v>26526.685962549611</v>
          </cell>
          <cell r="BB86">
            <v>33925.903488116601</v>
          </cell>
          <cell r="BC86">
            <v>38510.252006458075</v>
          </cell>
          <cell r="BD86">
            <v>43388.547975939371</v>
          </cell>
          <cell r="BE86">
            <v>50769.152228871804</v>
          </cell>
          <cell r="BF86">
            <v>54921.622278067422</v>
          </cell>
          <cell r="BG86">
            <v>57510.408394939717</v>
          </cell>
          <cell r="BH86">
            <v>63892.495084840091</v>
          </cell>
          <cell r="BI86">
            <v>65666.266891760446</v>
          </cell>
        </row>
        <row r="87">
          <cell r="A87" t="str">
            <v>Seguros a deudores</v>
          </cell>
          <cell r="B87">
            <v>3.5671909999999998</v>
          </cell>
          <cell r="C87">
            <v>2516.4156348000001</v>
          </cell>
          <cell r="D87">
            <v>5009.9231128000001</v>
          </cell>
          <cell r="E87">
            <v>7433.2836628000005</v>
          </cell>
          <cell r="F87">
            <v>10020.6631738</v>
          </cell>
          <cell r="G87">
            <v>12500.000005800001</v>
          </cell>
          <cell r="H87">
            <v>15142.0717848</v>
          </cell>
          <cell r="I87">
            <v>17779.120890800001</v>
          </cell>
          <cell r="J87">
            <v>17779.120890800001</v>
          </cell>
          <cell r="K87">
            <v>20510.784514800001</v>
          </cell>
          <cell r="L87">
            <v>23230.275746800002</v>
          </cell>
          <cell r="M87">
            <v>25951.965242800001</v>
          </cell>
          <cell r="N87">
            <v>2838.2896089999999</v>
          </cell>
          <cell r="O87">
            <v>5659.1168880000005</v>
          </cell>
          <cell r="P87">
            <v>8585.9912949999998</v>
          </cell>
          <cell r="Q87">
            <v>14357.201959999999</v>
          </cell>
          <cell r="R87">
            <v>17453.586490999998</v>
          </cell>
          <cell r="S87">
            <v>20541.303949999998</v>
          </cell>
          <cell r="T87">
            <v>23834.274443999999</v>
          </cell>
          <cell r="U87">
            <v>27131.847851999999</v>
          </cell>
          <cell r="V87">
            <v>30564.865082</v>
          </cell>
          <cell r="W87">
            <v>34081.916853000002</v>
          </cell>
          <cell r="X87">
            <v>37783.151607</v>
          </cell>
          <cell r="Y87">
            <v>41620.389955999999</v>
          </cell>
          <cell r="Z87">
            <v>0</v>
          </cell>
          <cell r="AA87">
            <v>6942.2036630000002</v>
          </cell>
          <cell r="AB87">
            <v>10761.451403999999</v>
          </cell>
          <cell r="AC87">
            <v>14564.660919999998</v>
          </cell>
          <cell r="AD87">
            <v>18579.936272999999</v>
          </cell>
          <cell r="AE87">
            <v>22363.697990000001</v>
          </cell>
          <cell r="AF87">
            <v>26297.459933000002</v>
          </cell>
          <cell r="AG87">
            <v>30219.317602000003</v>
          </cell>
          <cell r="AH87">
            <v>34299.082694000004</v>
          </cell>
          <cell r="AI87">
            <v>34306.082694000004</v>
          </cell>
          <cell r="AJ87">
            <v>38362.499341000002</v>
          </cell>
          <cell r="AK87">
            <v>46411.499025000005</v>
          </cell>
          <cell r="AL87">
            <v>6.9800120000000003</v>
          </cell>
          <cell r="AM87">
            <v>4071.0599149999998</v>
          </cell>
          <cell r="AN87">
            <v>12443.816923</v>
          </cell>
          <cell r="AO87">
            <v>16535.110067000001</v>
          </cell>
          <cell r="AP87">
            <v>16535.110067000001</v>
          </cell>
          <cell r="AQ87">
            <v>20890.190733000003</v>
          </cell>
          <cell r="AR87">
            <v>25438.506442000005</v>
          </cell>
          <cell r="AS87">
            <v>29969.754144000006</v>
          </cell>
          <cell r="AT87">
            <v>34638.299866000008</v>
          </cell>
          <cell r="AU87">
            <v>39393.13291800001</v>
          </cell>
          <cell r="AV87">
            <v>44181.653954000009</v>
          </cell>
          <cell r="AW87">
            <v>49111.341710000008</v>
          </cell>
          <cell r="AX87">
            <v>3148.5848110000002</v>
          </cell>
          <cell r="AY87">
            <v>9936.2570090000008</v>
          </cell>
          <cell r="AZ87">
            <v>19843.490309000001</v>
          </cell>
          <cell r="BA87">
            <v>19843.490309000001</v>
          </cell>
          <cell r="BB87">
            <v>29495.176066</v>
          </cell>
          <cell r="BC87">
            <v>29495.176066</v>
          </cell>
          <cell r="BD87">
            <v>37307.927043000003</v>
          </cell>
          <cell r="BE87">
            <v>41950.834787</v>
          </cell>
          <cell r="BF87">
            <v>41950.834787</v>
          </cell>
          <cell r="BG87">
            <v>46620.666363490003</v>
          </cell>
          <cell r="BH87">
            <v>51312.719850490001</v>
          </cell>
          <cell r="BI87">
            <v>60861.928329490001</v>
          </cell>
        </row>
        <row r="88">
          <cell r="A88" t="str">
            <v>Otros Gastos</v>
          </cell>
          <cell r="B88">
            <v>833.81649031999996</v>
          </cell>
          <cell r="C88">
            <v>1717.392689945</v>
          </cell>
          <cell r="D88">
            <v>3152.3451156450001</v>
          </cell>
          <cell r="E88">
            <v>3973.867973595</v>
          </cell>
          <cell r="F88">
            <v>5105.6562156250002</v>
          </cell>
          <cell r="G88">
            <v>5964.2697861650004</v>
          </cell>
          <cell r="H88">
            <v>6920.9113098650005</v>
          </cell>
          <cell r="I88">
            <v>7687.1702773850002</v>
          </cell>
          <cell r="J88">
            <v>8888.0924330849994</v>
          </cell>
          <cell r="K88">
            <v>10569.965170824998</v>
          </cell>
          <cell r="L88">
            <v>12051.953666884998</v>
          </cell>
          <cell r="M88">
            <v>14363.208225194998</v>
          </cell>
          <cell r="N88">
            <v>1197.5354911499999</v>
          </cell>
          <cell r="O88">
            <v>2342.6591073099999</v>
          </cell>
          <cell r="P88">
            <v>3659.3905108399999</v>
          </cell>
          <cell r="Q88">
            <v>4992.960607</v>
          </cell>
          <cell r="R88">
            <v>6394.8538057200003</v>
          </cell>
          <cell r="S88">
            <v>8344.068080770001</v>
          </cell>
          <cell r="T88">
            <v>10395.216515290002</v>
          </cell>
          <cell r="U88">
            <v>12448.169742900001</v>
          </cell>
          <cell r="V88">
            <v>14045.042777750001</v>
          </cell>
          <cell r="W88">
            <v>15593.295778340002</v>
          </cell>
          <cell r="X88">
            <v>17397.58928475</v>
          </cell>
          <cell r="Y88">
            <v>19682.108030650001</v>
          </cell>
          <cell r="Z88">
            <v>1399.06370997</v>
          </cell>
          <cell r="AA88">
            <v>3523.2809041</v>
          </cell>
          <cell r="AB88">
            <v>4931.3797923900001</v>
          </cell>
          <cell r="AC88">
            <v>5930.4985569999999</v>
          </cell>
          <cell r="AD88">
            <v>7621.8433924599994</v>
          </cell>
          <cell r="AE88">
            <v>9215.8649885399991</v>
          </cell>
          <cell r="AF88">
            <v>10094.007795719999</v>
          </cell>
          <cell r="AG88">
            <v>11841.590001949999</v>
          </cell>
          <cell r="AH88">
            <v>13311.718626539998</v>
          </cell>
          <cell r="AI88">
            <v>14550.868033009998</v>
          </cell>
          <cell r="AJ88">
            <v>16403.668804589997</v>
          </cell>
          <cell r="AK88">
            <v>18425.961719729996</v>
          </cell>
          <cell r="AL88">
            <v>1332.78836376</v>
          </cell>
          <cell r="AM88">
            <v>3472.5900262900004</v>
          </cell>
          <cell r="AN88">
            <v>4677.0704995300002</v>
          </cell>
          <cell r="AO88">
            <v>6891.2887695099998</v>
          </cell>
          <cell r="AP88">
            <v>6891.2887695099998</v>
          </cell>
          <cell r="AQ88">
            <v>8396.6050540800006</v>
          </cell>
          <cell r="AR88">
            <v>9879.8831180800007</v>
          </cell>
          <cell r="AS88">
            <v>11167.522686640001</v>
          </cell>
          <cell r="AT88">
            <v>12968.962016220001</v>
          </cell>
          <cell r="AU88">
            <v>14653.68822084</v>
          </cell>
          <cell r="AV88">
            <v>16599.624591529999</v>
          </cell>
          <cell r="AW88">
            <v>18573.782268249997</v>
          </cell>
          <cell r="AX88">
            <v>1628.78066964</v>
          </cell>
          <cell r="AY88">
            <v>3041.9615529000002</v>
          </cell>
          <cell r="AZ88">
            <v>4221.1774246599998</v>
          </cell>
          <cell r="BA88">
            <v>5554.4287303199999</v>
          </cell>
          <cell r="BB88">
            <v>5554.4287303199999</v>
          </cell>
          <cell r="BC88">
            <v>7570.7165788000002</v>
          </cell>
          <cell r="BD88">
            <v>9341.62908479</v>
          </cell>
          <cell r="BE88">
            <v>11090.659573950001</v>
          </cell>
          <cell r="BF88">
            <v>13206.811290470001</v>
          </cell>
          <cell r="BG88">
            <v>14816.049211770001</v>
          </cell>
          <cell r="BH88">
            <v>16628.185225590001</v>
          </cell>
          <cell r="BI88">
            <v>18031.994204310002</v>
          </cell>
        </row>
        <row r="89">
          <cell r="A89" t="str">
            <v xml:space="preserve">  Reintegro de Créditos Hipotecario </v>
          </cell>
          <cell r="B89">
            <v>713.51993649999997</v>
          </cell>
          <cell r="C89">
            <v>1151.79841945</v>
          </cell>
          <cell r="D89">
            <v>2465.3123523200002</v>
          </cell>
          <cell r="E89">
            <v>2889.9007536300001</v>
          </cell>
          <cell r="F89">
            <v>3731.7709246300001</v>
          </cell>
          <cell r="G89">
            <v>4477.1303126299999</v>
          </cell>
          <cell r="H89">
            <v>5345.0742780999999</v>
          </cell>
          <cell r="I89">
            <v>6026.7251408499997</v>
          </cell>
          <cell r="J89">
            <v>7172.8609339899995</v>
          </cell>
          <cell r="K89">
            <v>8565.4245315899989</v>
          </cell>
          <cell r="L89">
            <v>9727.1156982099983</v>
          </cell>
          <cell r="M89">
            <v>11689.354465169998</v>
          </cell>
          <cell r="N89">
            <v>436.32506974</v>
          </cell>
          <cell r="O89">
            <v>1118.0268547400001</v>
          </cell>
          <cell r="P89">
            <v>2119.64920613</v>
          </cell>
          <cell r="Q89">
            <v>2904.6305810399999</v>
          </cell>
          <cell r="R89">
            <v>4203.9016203399997</v>
          </cell>
          <cell r="S89">
            <v>5677.42415927</v>
          </cell>
          <cell r="T89">
            <v>7533.8344395599997</v>
          </cell>
          <cell r="U89">
            <v>9391.08732857</v>
          </cell>
          <cell r="V89">
            <v>10917.30686769</v>
          </cell>
          <cell r="W89">
            <v>12406.705869470001</v>
          </cell>
          <cell r="X89">
            <v>13902.708949700002</v>
          </cell>
          <cell r="Y89">
            <v>15650.954996850001</v>
          </cell>
          <cell r="Z89">
            <v>1333.4725812500001</v>
          </cell>
          <cell r="AA89">
            <v>2870.7912342</v>
          </cell>
          <cell r="AB89">
            <v>4038.1078025400002</v>
          </cell>
          <cell r="AC89">
            <v>4879.33546071</v>
          </cell>
          <cell r="AD89">
            <v>6368.95322132</v>
          </cell>
          <cell r="AE89">
            <v>7838.8637094300002</v>
          </cell>
          <cell r="AF89">
            <v>8550.8994639100001</v>
          </cell>
          <cell r="AG89">
            <v>10118.224518999999</v>
          </cell>
          <cell r="AH89">
            <v>11357.541750569999</v>
          </cell>
          <cell r="AI89">
            <v>12352.882714099998</v>
          </cell>
          <cell r="AJ89">
            <v>13938.979612699999</v>
          </cell>
          <cell r="AK89">
            <v>15720.360232329998</v>
          </cell>
          <cell r="AL89">
            <v>1142.5848838500001</v>
          </cell>
          <cell r="AM89">
            <v>2905.7969163799999</v>
          </cell>
          <cell r="AN89">
            <v>4082.5176568999996</v>
          </cell>
          <cell r="AO89">
            <v>6074.1603238299995</v>
          </cell>
          <cell r="AP89">
            <v>6074.1603238299995</v>
          </cell>
          <cell r="AQ89">
            <v>7292.4084921499998</v>
          </cell>
          <cell r="AR89">
            <v>8608.8478512799993</v>
          </cell>
          <cell r="AS89">
            <v>9801.6810531899991</v>
          </cell>
          <cell r="AT89">
            <v>11383.382042009998</v>
          </cell>
          <cell r="AU89">
            <v>12689.036150049998</v>
          </cell>
          <cell r="AV89">
            <v>14367.162357659998</v>
          </cell>
          <cell r="AW89">
            <v>15814.888701219998</v>
          </cell>
          <cell r="AX89">
            <v>1399.8032148100001</v>
          </cell>
          <cell r="AY89">
            <v>2654.98407761</v>
          </cell>
          <cell r="AZ89">
            <v>3624.24226292</v>
          </cell>
          <cell r="BA89">
            <v>4823.2620028599995</v>
          </cell>
          <cell r="BB89">
            <v>4823.2620028599995</v>
          </cell>
          <cell r="BC89">
            <v>6700.8240469799994</v>
          </cell>
          <cell r="BD89">
            <v>8089.3193680599998</v>
          </cell>
          <cell r="BE89">
            <v>9591.8338147899995</v>
          </cell>
          <cell r="BF89">
            <v>11410.034858629999</v>
          </cell>
          <cell r="BG89">
            <v>12690.379962269999</v>
          </cell>
          <cell r="BH89">
            <v>13962.884917629999</v>
          </cell>
          <cell r="BI89">
            <v>14663.54761763</v>
          </cell>
        </row>
        <row r="90">
          <cell r="A90" t="str">
            <v xml:space="preserve">  Reintegro de Crédito Educativo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</row>
        <row r="91">
          <cell r="A91" t="str">
            <v xml:space="preserve">  Otros gastos - código 60 </v>
          </cell>
          <cell r="B91">
            <v>120.29655382</v>
          </cell>
          <cell r="C91">
            <v>565.59427049500005</v>
          </cell>
          <cell r="D91">
            <v>687.03276332500002</v>
          </cell>
          <cell r="E91">
            <v>1083.9672199649999</v>
          </cell>
          <cell r="F91">
            <v>1373.8852909949999</v>
          </cell>
          <cell r="G91">
            <v>1487.139473535</v>
          </cell>
          <cell r="H91">
            <v>1575.8370317649999</v>
          </cell>
          <cell r="I91">
            <v>1660.4451365349998</v>
          </cell>
          <cell r="J91">
            <v>1715.2314990949999</v>
          </cell>
          <cell r="K91">
            <v>2004.5406392349998</v>
          </cell>
          <cell r="L91">
            <v>2324.837968675</v>
          </cell>
          <cell r="M91">
            <v>2673.8537600250002</v>
          </cell>
          <cell r="N91">
            <v>761.21042140999998</v>
          </cell>
          <cell r="O91">
            <v>1224.63225257</v>
          </cell>
          <cell r="P91">
            <v>1539.7413047099999</v>
          </cell>
          <cell r="Q91">
            <v>2088.3300259600001</v>
          </cell>
          <cell r="R91">
            <v>2190.9521853800002</v>
          </cell>
          <cell r="S91">
            <v>2666.6439215</v>
          </cell>
          <cell r="T91">
            <v>2861.38207573</v>
          </cell>
          <cell r="U91">
            <v>3057.0824143300001</v>
          </cell>
          <cell r="V91">
            <v>3127.7359100600002</v>
          </cell>
          <cell r="W91">
            <v>3186.5899088700003</v>
          </cell>
          <cell r="X91">
            <v>3494.8803350500002</v>
          </cell>
          <cell r="Y91">
            <v>4031.1530338000002</v>
          </cell>
          <cell r="Z91">
            <v>65.59112872</v>
          </cell>
          <cell r="AA91">
            <v>652.48966990000008</v>
          </cell>
          <cell r="AB91">
            <v>893.27198985000007</v>
          </cell>
          <cell r="AC91">
            <v>1051.1630962900001</v>
          </cell>
          <cell r="AD91">
            <v>1252.8901711400001</v>
          </cell>
          <cell r="AE91">
            <v>1377.00127911</v>
          </cell>
          <cell r="AF91">
            <v>1543.10833181</v>
          </cell>
          <cell r="AG91">
            <v>1723.3654829499999</v>
          </cell>
          <cell r="AH91">
            <v>1954.1768759699999</v>
          </cell>
          <cell r="AI91">
            <v>2197.9853189099999</v>
          </cell>
          <cell r="AJ91">
            <v>2464.6891918900001</v>
          </cell>
          <cell r="AK91">
            <v>2705.6014874000002</v>
          </cell>
          <cell r="AL91">
            <v>190.20347991</v>
          </cell>
          <cell r="AM91">
            <v>566.79310991</v>
          </cell>
          <cell r="AN91">
            <v>594.55284262999999</v>
          </cell>
          <cell r="AO91">
            <v>817.12844568000003</v>
          </cell>
          <cell r="AP91">
            <v>817.12844568000003</v>
          </cell>
          <cell r="AQ91">
            <v>1104.1965619299999</v>
          </cell>
          <cell r="AR91">
            <v>1271.0352667999998</v>
          </cell>
          <cell r="AS91">
            <v>1365.8416334499998</v>
          </cell>
          <cell r="AT91">
            <v>1585.5799742099998</v>
          </cell>
          <cell r="AU91">
            <v>1964.6520707899999</v>
          </cell>
          <cell r="AV91">
            <v>2232.4622338700001</v>
          </cell>
          <cell r="AW91">
            <v>2758.8935670300002</v>
          </cell>
          <cell r="AX91">
            <v>228.97745483</v>
          </cell>
          <cell r="AY91">
            <v>386.97747529000003</v>
          </cell>
          <cell r="AZ91">
            <v>596.93516174000001</v>
          </cell>
          <cell r="BA91">
            <v>731.16672745999995</v>
          </cell>
          <cell r="BB91">
            <v>731.16672745999995</v>
          </cell>
          <cell r="BC91">
            <v>869.89253181999993</v>
          </cell>
          <cell r="BD91">
            <v>1252.30971673</v>
          </cell>
          <cell r="BE91">
            <v>1498.82575916</v>
          </cell>
          <cell r="BF91">
            <v>1796.77643184</v>
          </cell>
          <cell r="BG91">
            <v>2125.6692494999998</v>
          </cell>
          <cell r="BH91">
            <v>2665.3003079599998</v>
          </cell>
          <cell r="BI91">
            <v>3368.4465866800001</v>
          </cell>
        </row>
        <row r="92">
          <cell r="A92" t="str">
            <v>D. INGRESOS - EGRESOS VIGENCIA (B-C)</v>
          </cell>
          <cell r="B92">
            <v>1603460.5992911998</v>
          </cell>
          <cell r="C92">
            <v>1926858.619502085</v>
          </cell>
          <cell r="D92">
            <v>1893119.259292335</v>
          </cell>
          <cell r="E92">
            <v>1850351.5502112051</v>
          </cell>
          <cell r="F92">
            <v>1798387.2906221452</v>
          </cell>
          <cell r="G92">
            <v>1749126.4085493151</v>
          </cell>
          <cell r="H92">
            <v>1715064.0275270154</v>
          </cell>
          <cell r="I92">
            <v>1664159.4555338253</v>
          </cell>
          <cell r="J92">
            <v>1658656.9989581453</v>
          </cell>
          <cell r="K92">
            <v>1635501.7053812463</v>
          </cell>
          <cell r="L92">
            <v>1597921.7695496962</v>
          </cell>
          <cell r="M92">
            <v>1604055.1260180864</v>
          </cell>
          <cell r="N92">
            <v>1685210.0614506598</v>
          </cell>
          <cell r="O92">
            <v>2028744.6639057598</v>
          </cell>
          <cell r="P92">
            <v>1941189.3358768881</v>
          </cell>
          <cell r="Q92">
            <v>1912211.570362068</v>
          </cell>
          <cell r="R92">
            <v>1907484.9024571981</v>
          </cell>
          <cell r="S92">
            <v>1865068.2186492183</v>
          </cell>
          <cell r="T92">
            <v>1809590.4460256586</v>
          </cell>
          <cell r="U92">
            <v>1718004.7916560285</v>
          </cell>
          <cell r="V92">
            <v>1660567.6623418487</v>
          </cell>
          <cell r="W92">
            <v>1636084.7462922086</v>
          </cell>
          <cell r="X92">
            <v>1598358.2024895989</v>
          </cell>
          <cell r="Y92">
            <v>1594573.7090146388</v>
          </cell>
          <cell r="Z92">
            <v>1403833.2951028901</v>
          </cell>
          <cell r="AA92">
            <v>1800942.72457149</v>
          </cell>
          <cell r="AB92">
            <v>1725624.4792261801</v>
          </cell>
          <cell r="AC92">
            <v>1703586.5572857002</v>
          </cell>
          <cell r="AD92">
            <v>1627967.7398327398</v>
          </cell>
          <cell r="AE92">
            <v>1571297.8118000301</v>
          </cell>
          <cell r="AF92">
            <v>1525282.5029486699</v>
          </cell>
          <cell r="AG92">
            <v>1474890.6554578203</v>
          </cell>
          <cell r="AH92">
            <v>1487825.0431538899</v>
          </cell>
          <cell r="AI92">
            <v>1428877.5149224098</v>
          </cell>
          <cell r="AJ92">
            <v>1373609.7986458796</v>
          </cell>
          <cell r="AK92">
            <v>1375025.1884368898</v>
          </cell>
          <cell r="AL92">
            <v>1303718.9286441696</v>
          </cell>
          <cell r="AM92">
            <v>1792718.9826753996</v>
          </cell>
          <cell r="AN92">
            <v>1737853.2517186995</v>
          </cell>
          <cell r="AO92">
            <v>1597104.5967881894</v>
          </cell>
          <cell r="AP92">
            <v>1524064.3064756193</v>
          </cell>
          <cell r="AQ92">
            <v>1455299.6278523195</v>
          </cell>
          <cell r="AR92">
            <v>1391473.3948723692</v>
          </cell>
          <cell r="AS92">
            <v>1341201.0735809293</v>
          </cell>
          <cell r="AT92">
            <v>1285850.3715579594</v>
          </cell>
          <cell r="AU92">
            <v>1238177.7942299896</v>
          </cell>
          <cell r="AV92">
            <v>1202860.1936075697</v>
          </cell>
          <cell r="AW92">
            <v>1217587.5422896298</v>
          </cell>
          <cell r="AX92">
            <v>1101232.85543437</v>
          </cell>
          <cell r="AY92">
            <v>1647440.9998203097</v>
          </cell>
          <cell r="AZ92">
            <v>1527476.4918551899</v>
          </cell>
          <cell r="BA92">
            <v>1459435.0889438298</v>
          </cell>
          <cell r="BB92">
            <v>1541021.5253037999</v>
          </cell>
          <cell r="BC92">
            <v>1519546.5972632398</v>
          </cell>
          <cell r="BD92">
            <v>1482913.2242730001</v>
          </cell>
          <cell r="BE92">
            <v>1457606.5014763998</v>
          </cell>
          <cell r="BF92">
            <v>1443784.9323052098</v>
          </cell>
          <cell r="BG92">
            <v>1422997.5499174297</v>
          </cell>
          <cell r="BH92">
            <v>1419960.7875993897</v>
          </cell>
          <cell r="BI92">
            <v>1479712.6095645498</v>
          </cell>
        </row>
      </sheetData>
      <sheetData sheetId="14"/>
      <sheetData sheetId="15">
        <row r="3">
          <cell r="M3" t="str">
            <v xml:space="preserve">  </v>
          </cell>
        </row>
      </sheetData>
      <sheetData sheetId="16"/>
      <sheetData sheetId="17"/>
      <sheetData sheetId="18"/>
      <sheetData sheetId="19"/>
      <sheetData sheetId="20"/>
      <sheetData sheetId="21">
        <row r="1">
          <cell r="A1">
            <v>1</v>
          </cell>
          <cell r="B1">
            <v>2</v>
          </cell>
          <cell r="C1">
            <v>40179</v>
          </cell>
          <cell r="D1">
            <v>40210</v>
          </cell>
          <cell r="E1">
            <v>40238</v>
          </cell>
          <cell r="F1">
            <v>40269</v>
          </cell>
          <cell r="G1">
            <v>40299</v>
          </cell>
          <cell r="H1">
            <v>40330</v>
          </cell>
          <cell r="I1">
            <v>40360</v>
          </cell>
          <cell r="J1">
            <v>40391</v>
          </cell>
          <cell r="K1">
            <v>40422</v>
          </cell>
          <cell r="L1">
            <v>40452</v>
          </cell>
          <cell r="M1">
            <v>40483</v>
          </cell>
          <cell r="N1">
            <v>40513</v>
          </cell>
          <cell r="O1">
            <v>40544</v>
          </cell>
          <cell r="P1">
            <v>40575</v>
          </cell>
          <cell r="Q1">
            <v>40603</v>
          </cell>
          <cell r="R1">
            <v>40634</v>
          </cell>
          <cell r="S1">
            <v>40664</v>
          </cell>
          <cell r="T1">
            <v>40695</v>
          </cell>
          <cell r="U1">
            <v>40725</v>
          </cell>
          <cell r="V1">
            <v>40756</v>
          </cell>
          <cell r="W1">
            <v>40787</v>
          </cell>
          <cell r="X1">
            <v>40817</v>
          </cell>
          <cell r="Y1">
            <v>40848</v>
          </cell>
          <cell r="Z1">
            <v>40878</v>
          </cell>
          <cell r="AA1">
            <v>40909</v>
          </cell>
          <cell r="AB1">
            <v>40940</v>
          </cell>
          <cell r="AC1">
            <v>40969</v>
          </cell>
          <cell r="AD1">
            <v>41000</v>
          </cell>
          <cell r="AE1">
            <v>41030</v>
          </cell>
          <cell r="AF1">
            <v>41061</v>
          </cell>
          <cell r="AG1">
            <v>41091</v>
          </cell>
          <cell r="AH1">
            <v>41122</v>
          </cell>
          <cell r="AI1">
            <v>41153</v>
          </cell>
          <cell r="AJ1">
            <v>41183</v>
          </cell>
          <cell r="AK1">
            <v>41214</v>
          </cell>
          <cell r="AL1">
            <v>41244</v>
          </cell>
          <cell r="AM1">
            <v>41275</v>
          </cell>
          <cell r="AN1">
            <v>41306</v>
          </cell>
          <cell r="AO1">
            <v>41334</v>
          </cell>
          <cell r="AP1">
            <v>41365</v>
          </cell>
          <cell r="AQ1">
            <v>41395</v>
          </cell>
          <cell r="AR1">
            <v>41426</v>
          </cell>
          <cell r="AS1">
            <v>41456</v>
          </cell>
          <cell r="AT1">
            <v>41487</v>
          </cell>
          <cell r="AU1">
            <v>41518</v>
          </cell>
          <cell r="AV1">
            <v>41548</v>
          </cell>
          <cell r="AW1">
            <v>41579</v>
          </cell>
          <cell r="AX1">
            <v>41609</v>
          </cell>
          <cell r="AY1">
            <v>41640</v>
          </cell>
          <cell r="AZ1">
            <v>41671</v>
          </cell>
          <cell r="BA1">
            <v>41699</v>
          </cell>
          <cell r="BB1">
            <v>41730</v>
          </cell>
          <cell r="BC1">
            <v>41760</v>
          </cell>
          <cell r="BD1">
            <v>41791</v>
          </cell>
          <cell r="BE1">
            <v>41821</v>
          </cell>
          <cell r="BF1">
            <v>41852</v>
          </cell>
          <cell r="BG1">
            <v>41883</v>
          </cell>
          <cell r="BH1">
            <v>41913</v>
          </cell>
          <cell r="BI1">
            <v>41944</v>
          </cell>
          <cell r="BJ1">
            <v>41974</v>
          </cell>
          <cell r="BK1">
            <v>42005</v>
          </cell>
          <cell r="BL1">
            <v>42036</v>
          </cell>
          <cell r="BM1">
            <v>42064</v>
          </cell>
          <cell r="BN1">
            <v>42095</v>
          </cell>
          <cell r="BO1">
            <v>42125</v>
          </cell>
          <cell r="BP1">
            <v>42156</v>
          </cell>
          <cell r="BQ1">
            <v>42186</v>
          </cell>
          <cell r="BR1">
            <v>42217</v>
          </cell>
          <cell r="BS1">
            <v>42248</v>
          </cell>
          <cell r="BT1">
            <v>42278</v>
          </cell>
          <cell r="BU1">
            <v>42309</v>
          </cell>
          <cell r="BV1">
            <v>42339</v>
          </cell>
          <cell r="BW1">
            <v>42370</v>
          </cell>
          <cell r="BX1">
            <v>42401</v>
          </cell>
          <cell r="BY1">
            <v>42430</v>
          </cell>
          <cell r="BZ1">
            <v>42461</v>
          </cell>
          <cell r="CA1">
            <v>42491</v>
          </cell>
          <cell r="CB1">
            <v>42522</v>
          </cell>
          <cell r="CC1">
            <v>42552</v>
          </cell>
          <cell r="CD1">
            <v>42583</v>
          </cell>
          <cell r="CE1">
            <v>42614</v>
          </cell>
          <cell r="CF1">
            <v>42644</v>
          </cell>
          <cell r="CG1">
            <v>42675</v>
          </cell>
          <cell r="CH1">
            <v>42705</v>
          </cell>
          <cell r="CI1">
            <v>42736</v>
          </cell>
          <cell r="CJ1">
            <v>42767</v>
          </cell>
          <cell r="CK1">
            <v>42795</v>
          </cell>
        </row>
        <row r="2">
          <cell r="A2" t="str">
            <v>INGRESOS</v>
          </cell>
        </row>
        <row r="3">
          <cell r="C3">
            <v>40179</v>
          </cell>
          <cell r="D3">
            <v>40210</v>
          </cell>
          <cell r="E3">
            <v>40238</v>
          </cell>
          <cell r="F3">
            <v>40269</v>
          </cell>
          <cell r="G3">
            <v>40299</v>
          </cell>
          <cell r="H3">
            <v>40330</v>
          </cell>
          <cell r="I3">
            <v>40360</v>
          </cell>
          <cell r="J3">
            <v>40391</v>
          </cell>
          <cell r="K3">
            <v>40422</v>
          </cell>
          <cell r="L3">
            <v>40452</v>
          </cell>
          <cell r="M3">
            <v>40483</v>
          </cell>
          <cell r="N3">
            <v>40513</v>
          </cell>
          <cell r="O3">
            <v>40544</v>
          </cell>
          <cell r="P3">
            <v>40575</v>
          </cell>
          <cell r="Q3">
            <v>40603</v>
          </cell>
          <cell r="R3">
            <v>40634</v>
          </cell>
          <cell r="S3">
            <v>40664</v>
          </cell>
          <cell r="T3">
            <v>40695</v>
          </cell>
          <cell r="U3">
            <v>40725</v>
          </cell>
          <cell r="V3">
            <v>40756</v>
          </cell>
          <cell r="W3">
            <v>40787</v>
          </cell>
          <cell r="X3">
            <v>40817</v>
          </cell>
          <cell r="Y3">
            <v>40848</v>
          </cell>
          <cell r="Z3">
            <v>40878</v>
          </cell>
          <cell r="AA3">
            <v>40909</v>
          </cell>
          <cell r="AB3">
            <v>40940</v>
          </cell>
          <cell r="AC3">
            <v>40969</v>
          </cell>
          <cell r="AD3">
            <v>41000</v>
          </cell>
          <cell r="AE3">
            <v>41030</v>
          </cell>
          <cell r="AF3">
            <v>41061</v>
          </cell>
          <cell r="AG3">
            <v>41091</v>
          </cell>
          <cell r="AH3">
            <v>41122</v>
          </cell>
          <cell r="AI3">
            <v>41153</v>
          </cell>
          <cell r="AJ3">
            <v>41183</v>
          </cell>
          <cell r="AK3">
            <v>41214</v>
          </cell>
          <cell r="AL3">
            <v>41244</v>
          </cell>
          <cell r="AM3">
            <v>41275</v>
          </cell>
          <cell r="AN3">
            <v>41306</v>
          </cell>
          <cell r="AO3">
            <v>41334</v>
          </cell>
          <cell r="AP3">
            <v>41365</v>
          </cell>
          <cell r="AQ3">
            <v>41395</v>
          </cell>
          <cell r="AR3">
            <v>41426</v>
          </cell>
          <cell r="AS3">
            <v>41456</v>
          </cell>
          <cell r="AT3">
            <v>41487</v>
          </cell>
          <cell r="AU3">
            <v>41518</v>
          </cell>
          <cell r="AV3">
            <v>41548</v>
          </cell>
          <cell r="AW3">
            <v>41579</v>
          </cell>
          <cell r="AX3">
            <v>41609</v>
          </cell>
          <cell r="AY3">
            <v>41640</v>
          </cell>
          <cell r="AZ3">
            <v>41671</v>
          </cell>
          <cell r="BA3">
            <v>41699</v>
          </cell>
          <cell r="BB3">
            <v>41730</v>
          </cell>
          <cell r="BC3">
            <v>41760</v>
          </cell>
          <cell r="BD3">
            <v>41791</v>
          </cell>
          <cell r="BE3">
            <v>41821</v>
          </cell>
          <cell r="BF3">
            <v>41852</v>
          </cell>
          <cell r="BG3">
            <v>41883</v>
          </cell>
          <cell r="BH3">
            <v>41913</v>
          </cell>
          <cell r="BI3">
            <v>41944</v>
          </cell>
          <cell r="BJ3">
            <v>41974</v>
          </cell>
          <cell r="BK3">
            <v>42005</v>
          </cell>
          <cell r="BL3">
            <v>42036</v>
          </cell>
          <cell r="BM3">
            <v>42064</v>
          </cell>
          <cell r="BN3">
            <v>42095</v>
          </cell>
          <cell r="BO3">
            <v>42125</v>
          </cell>
          <cell r="BP3">
            <v>42156</v>
          </cell>
          <cell r="BQ3">
            <v>42186</v>
          </cell>
          <cell r="BR3">
            <v>42217</v>
          </cell>
          <cell r="BS3">
            <v>42248</v>
          </cell>
          <cell r="BT3">
            <v>42278</v>
          </cell>
          <cell r="BU3">
            <v>42309</v>
          </cell>
          <cell r="BV3">
            <v>42339</v>
          </cell>
          <cell r="BW3">
            <v>42370</v>
          </cell>
          <cell r="BX3">
            <v>42401</v>
          </cell>
          <cell r="BY3">
            <v>42430</v>
          </cell>
          <cell r="BZ3">
            <v>42461</v>
          </cell>
          <cell r="CA3">
            <v>42491</v>
          </cell>
          <cell r="CB3">
            <v>42522</v>
          </cell>
          <cell r="CC3">
            <v>42552</v>
          </cell>
          <cell r="CD3">
            <v>42583</v>
          </cell>
          <cell r="CE3">
            <v>42614</v>
          </cell>
          <cell r="CF3">
            <v>42644</v>
          </cell>
          <cell r="CG3">
            <v>42675</v>
          </cell>
          <cell r="CH3">
            <v>42705</v>
          </cell>
          <cell r="CI3">
            <v>42736</v>
          </cell>
          <cell r="CJ3">
            <v>42767</v>
          </cell>
          <cell r="CK3">
            <v>42795</v>
          </cell>
        </row>
        <row r="4">
          <cell r="B4" t="str">
            <v>INGRESOS + DISPONIBILIDAD INICIAL</v>
          </cell>
          <cell r="AY4">
            <v>213745311005.83002</v>
          </cell>
          <cell r="AZ4">
            <v>1411024039860.0503</v>
          </cell>
          <cell r="BA4">
            <v>104763535077.83005</v>
          </cell>
          <cell r="BB4">
            <v>114991189353.76001</v>
          </cell>
          <cell r="BC4">
            <v>420052727770.56012</v>
          </cell>
          <cell r="BD4">
            <v>143441028051.7999</v>
          </cell>
          <cell r="BE4">
            <v>172290513295.54001</v>
          </cell>
          <cell r="BF4">
            <v>147811784750.23981</v>
          </cell>
          <cell r="BG4">
            <v>168185971632.17001</v>
          </cell>
          <cell r="BH4">
            <v>151450016064.51001</v>
          </cell>
          <cell r="BI4">
            <v>162150889162.79996</v>
          </cell>
          <cell r="BJ4">
            <v>229999155599.5</v>
          </cell>
        </row>
        <row r="5">
          <cell r="A5" t="str">
            <v>1.</v>
          </cell>
          <cell r="B5" t="str">
            <v>INGRESOS VIGENCIA</v>
          </cell>
          <cell r="C5">
            <v>126845043258.29999</v>
          </cell>
          <cell r="D5">
            <v>514458592259.51001</v>
          </cell>
          <cell r="E5">
            <v>137244855873.8</v>
          </cell>
          <cell r="F5">
            <v>118997792922.20001</v>
          </cell>
          <cell r="G5">
            <v>117184151698.70001</v>
          </cell>
          <cell r="H5">
            <v>110082370664.39</v>
          </cell>
          <cell r="I5">
            <v>115493304607.14001</v>
          </cell>
          <cell r="J5">
            <v>108765928398.82001</v>
          </cell>
          <cell r="K5">
            <v>149511245697.53998</v>
          </cell>
          <cell r="L5">
            <v>109517877162.92999</v>
          </cell>
          <cell r="M5">
            <v>116915373424.79001</v>
          </cell>
          <cell r="N5">
            <v>147065059865.69</v>
          </cell>
          <cell r="O5">
            <v>121413333009.27</v>
          </cell>
          <cell r="P5">
            <v>573321249926.96997</v>
          </cell>
          <cell r="Q5">
            <v>126096999683.09999</v>
          </cell>
          <cell r="R5">
            <v>121300611767</v>
          </cell>
          <cell r="S5">
            <v>195407040520.73999</v>
          </cell>
          <cell r="T5">
            <v>134465700508.89999</v>
          </cell>
          <cell r="U5">
            <v>133281882296.78999</v>
          </cell>
          <cell r="V5">
            <v>138221862987.66</v>
          </cell>
          <cell r="W5">
            <v>138868044915.57999</v>
          </cell>
          <cell r="X5">
            <v>124903932382.78001</v>
          </cell>
          <cell r="Y5">
            <v>129877456565.92001</v>
          </cell>
          <cell r="Z5">
            <v>164380804032.62</v>
          </cell>
          <cell r="AA5">
            <v>148038680668.60999</v>
          </cell>
          <cell r="AB5">
            <v>673743836953.72009</v>
          </cell>
          <cell r="AC5">
            <v>172526370636.70999</v>
          </cell>
          <cell r="AD5">
            <v>173146024510.17999</v>
          </cell>
          <cell r="AE5">
            <v>163228129907.21997</v>
          </cell>
          <cell r="AF5">
            <v>144605421334.41003</v>
          </cell>
          <cell r="AG5">
            <v>166891541333.98004</v>
          </cell>
          <cell r="AH5">
            <v>149454319510.93002</v>
          </cell>
          <cell r="AI5">
            <v>165370422475.41</v>
          </cell>
          <cell r="AJ5">
            <v>155517035765.67001</v>
          </cell>
          <cell r="AK5">
            <v>161773203082.64996</v>
          </cell>
          <cell r="AL5">
            <v>197208953207.28</v>
          </cell>
          <cell r="AM5">
            <v>165669398592.00998</v>
          </cell>
          <cell r="AN5">
            <v>782576954012.93982</v>
          </cell>
          <cell r="AO5">
            <v>164897515980.76999</v>
          </cell>
          <cell r="AP5">
            <v>158373844251.75</v>
          </cell>
          <cell r="AQ5">
            <v>172244478654.02997</v>
          </cell>
          <cell r="AR5">
            <v>156392371342.73999</v>
          </cell>
          <cell r="AS5">
            <v>205457916664.75</v>
          </cell>
          <cell r="AT5">
            <v>161233515449.82001</v>
          </cell>
          <cell r="AU5">
            <v>155764525135.03003</v>
          </cell>
          <cell r="AV5">
            <v>169633286939.34</v>
          </cell>
          <cell r="AW5">
            <v>156055618071.14001</v>
          </cell>
          <cell r="AX5">
            <v>215764762935.65997</v>
          </cell>
          <cell r="AY5">
            <v>178909548275.83002</v>
          </cell>
          <cell r="AZ5">
            <v>867943375304.05017</v>
          </cell>
          <cell r="BA5">
            <v>202056488338.83005</v>
          </cell>
          <cell r="BB5">
            <v>180823582283.76001</v>
          </cell>
          <cell r="BC5">
            <v>336388311078.16998</v>
          </cell>
          <cell r="BD5">
            <v>158503383472.12997</v>
          </cell>
          <cell r="BE5">
            <v>203027213807.54001</v>
          </cell>
          <cell r="BF5">
            <v>170629548740.17999</v>
          </cell>
          <cell r="BG5">
            <v>193984097817.17001</v>
          </cell>
          <cell r="BH5">
            <v>167575510187.51001</v>
          </cell>
          <cell r="BI5">
            <v>156466732849.62003</v>
          </cell>
          <cell r="BJ5">
            <v>229999155599.5</v>
          </cell>
        </row>
        <row r="6">
          <cell r="AY6">
            <v>0</v>
          </cell>
          <cell r="BB6">
            <v>0</v>
          </cell>
          <cell r="BD6">
            <v>0</v>
          </cell>
          <cell r="BJ6" t="e">
            <v>#N/A</v>
          </cell>
        </row>
        <row r="7">
          <cell r="A7" t="str">
            <v>1.1</v>
          </cell>
          <cell r="B7" t="str">
            <v>INGRESOS OPERACIONALES</v>
          </cell>
          <cell r="C7">
            <v>126393399220.29999</v>
          </cell>
          <cell r="D7">
            <v>514183426407.51001</v>
          </cell>
          <cell r="E7">
            <v>136974816737.8</v>
          </cell>
          <cell r="F7">
            <v>118724666564.20001</v>
          </cell>
          <cell r="G7">
            <v>117184151698.70001</v>
          </cell>
          <cell r="H7">
            <v>109990951414.39</v>
          </cell>
          <cell r="I7">
            <v>114955553963.14001</v>
          </cell>
          <cell r="J7">
            <v>108684355578.82001</v>
          </cell>
          <cell r="K7">
            <v>149004903110.53998</v>
          </cell>
          <cell r="L7">
            <v>109435726723.14999</v>
          </cell>
          <cell r="M7">
            <v>116831718929.25002</v>
          </cell>
          <cell r="N7">
            <v>146761034214.87</v>
          </cell>
          <cell r="O7">
            <v>121095187700.27</v>
          </cell>
          <cell r="P7">
            <v>573321249926.96997</v>
          </cell>
          <cell r="Q7">
            <v>126096999683.09999</v>
          </cell>
          <cell r="R7">
            <v>121300611767</v>
          </cell>
          <cell r="S7">
            <v>195407040520.73999</v>
          </cell>
          <cell r="T7">
            <v>134465700508.89999</v>
          </cell>
          <cell r="U7">
            <v>133281882296.78999</v>
          </cell>
          <cell r="V7">
            <v>136614111563.81001</v>
          </cell>
          <cell r="W7">
            <v>138516398019.53</v>
          </cell>
          <cell r="X7">
            <v>124538840521.09001</v>
          </cell>
          <cell r="Y7">
            <v>129503721058.21001</v>
          </cell>
          <cell r="Z7">
            <v>164380804032.62</v>
          </cell>
          <cell r="AA7">
            <v>147777612496.60999</v>
          </cell>
          <cell r="AB7">
            <v>673340061621.45007</v>
          </cell>
          <cell r="AC7">
            <v>172187457047.75</v>
          </cell>
          <cell r="AD7">
            <v>172737974665.59</v>
          </cell>
          <cell r="AE7">
            <v>162822895682.84998</v>
          </cell>
          <cell r="AF7">
            <v>144203747398.63004</v>
          </cell>
          <cell r="AG7">
            <v>166512352905.91003</v>
          </cell>
          <cell r="AH7">
            <v>149013048345.89001</v>
          </cell>
          <cell r="AI7">
            <v>164928271521.70001</v>
          </cell>
          <cell r="AJ7">
            <v>155083064061.92001</v>
          </cell>
          <cell r="AK7">
            <v>161325663128.84998</v>
          </cell>
          <cell r="AL7">
            <v>196785287070.26999</v>
          </cell>
          <cell r="AM7">
            <v>164535765029.00998</v>
          </cell>
          <cell r="AN7">
            <v>782417396865.07983</v>
          </cell>
          <cell r="AO7">
            <v>164897515980.76999</v>
          </cell>
          <cell r="AP7">
            <v>157020635471.29001</v>
          </cell>
          <cell r="AQ7">
            <v>171808325933.80997</v>
          </cell>
          <cell r="AR7">
            <v>156254713431.73999</v>
          </cell>
          <cell r="AS7">
            <v>204921204689.75</v>
          </cell>
          <cell r="AT7">
            <v>160586707199.82001</v>
          </cell>
          <cell r="AU7">
            <v>154783804960.03003</v>
          </cell>
          <cell r="AV7">
            <v>168498446369.34</v>
          </cell>
          <cell r="AW7">
            <v>155553613161.14001</v>
          </cell>
          <cell r="AX7">
            <v>215568012600.65997</v>
          </cell>
          <cell r="AY7">
            <v>178386037290.83002</v>
          </cell>
          <cell r="AZ7">
            <v>867425752610.05017</v>
          </cell>
          <cell r="BA7">
            <v>200607462791.83005</v>
          </cell>
          <cell r="BB7">
            <v>180113785740.76001</v>
          </cell>
          <cell r="BC7">
            <v>181672963896.47998</v>
          </cell>
          <cell r="BD7">
            <v>158135384750.12997</v>
          </cell>
          <cell r="BE7">
            <v>202909048292.54001</v>
          </cell>
          <cell r="BF7">
            <v>170078972122.25</v>
          </cell>
          <cell r="BG7">
            <v>192875341870.17001</v>
          </cell>
          <cell r="BH7">
            <v>167569983188.51001</v>
          </cell>
          <cell r="BI7">
            <v>155848234894.70001</v>
          </cell>
          <cell r="BJ7">
            <v>228819451019.92001</v>
          </cell>
        </row>
        <row r="8">
          <cell r="A8" t="str">
            <v>1.1.1</v>
          </cell>
          <cell r="B8" t="str">
            <v>VENTA DE BIENES Y SERVICIOS</v>
          </cell>
          <cell r="C8">
            <v>50643116970.729996</v>
          </cell>
          <cell r="D8">
            <v>103309781446.03</v>
          </cell>
          <cell r="E8">
            <v>54294687559.339996</v>
          </cell>
          <cell r="F8">
            <v>36357778066.650002</v>
          </cell>
          <cell r="G8">
            <v>39437109464.339996</v>
          </cell>
          <cell r="H8">
            <v>42282588679.660004</v>
          </cell>
          <cell r="I8">
            <v>41059017193.270004</v>
          </cell>
          <cell r="J8">
            <v>39971980454.139999</v>
          </cell>
          <cell r="K8">
            <v>39098109047.139999</v>
          </cell>
          <cell r="L8">
            <v>39778927261.419998</v>
          </cell>
          <cell r="M8">
            <v>41867821720.809998</v>
          </cell>
          <cell r="N8">
            <v>46017045699.259995</v>
          </cell>
          <cell r="O8">
            <v>58011712960.119995</v>
          </cell>
          <cell r="P8">
            <v>117515863974.38</v>
          </cell>
          <cell r="Q8">
            <v>54229888733.300003</v>
          </cell>
          <cell r="R8">
            <v>40753161188</v>
          </cell>
          <cell r="S8">
            <v>48759428401.299995</v>
          </cell>
          <cell r="T8">
            <v>47012705270.169998</v>
          </cell>
          <cell r="U8">
            <v>48371852341.93</v>
          </cell>
          <cell r="V8">
            <v>51845161675.339996</v>
          </cell>
          <cell r="W8">
            <v>49398193432.349998</v>
          </cell>
          <cell r="X8">
            <v>49193092792.080002</v>
          </cell>
          <cell r="Y8">
            <v>50623691374.370003</v>
          </cell>
          <cell r="Z8">
            <v>55445145118.789993</v>
          </cell>
          <cell r="AA8">
            <v>74087192626.659988</v>
          </cell>
          <cell r="AB8">
            <v>121711976892.36</v>
          </cell>
          <cell r="AC8">
            <v>65231358543.699989</v>
          </cell>
          <cell r="AD8">
            <v>49574850941.089996</v>
          </cell>
          <cell r="AE8">
            <v>59279079288.369995</v>
          </cell>
          <cell r="AF8">
            <v>55145670528.62001</v>
          </cell>
          <cell r="AG8">
            <v>58034228549.340012</v>
          </cell>
          <cell r="AH8">
            <v>61833936184.990005</v>
          </cell>
          <cell r="AI8">
            <v>56304387657.910004</v>
          </cell>
          <cell r="AJ8">
            <v>60555710382.330009</v>
          </cell>
          <cell r="AK8">
            <v>58289581071.54998</v>
          </cell>
          <cell r="AL8">
            <v>61401181891.360001</v>
          </cell>
          <cell r="AM8">
            <v>78309089876.73999</v>
          </cell>
          <cell r="AN8">
            <v>133620903158.74001</v>
          </cell>
          <cell r="AO8">
            <v>60000371146.12999</v>
          </cell>
          <cell r="AP8">
            <v>67562573935.559998</v>
          </cell>
          <cell r="AQ8">
            <v>62834336558.319992</v>
          </cell>
          <cell r="AR8">
            <v>64063650320.459999</v>
          </cell>
          <cell r="AS8">
            <v>69264721205.789993</v>
          </cell>
          <cell r="AT8">
            <v>67253650538.799995</v>
          </cell>
          <cell r="AU8">
            <v>66735428110.120003</v>
          </cell>
          <cell r="AV8">
            <v>72430760111.699997</v>
          </cell>
          <cell r="AW8">
            <v>66007939979.619995</v>
          </cell>
          <cell r="AX8">
            <v>74426854559.909988</v>
          </cell>
          <cell r="AY8">
            <v>86247831409.87001</v>
          </cell>
          <cell r="AZ8">
            <v>145727941855.91003</v>
          </cell>
          <cell r="BA8">
            <v>95319994677.950027</v>
          </cell>
          <cell r="BB8">
            <v>76530708313.740005</v>
          </cell>
          <cell r="BC8">
            <v>69367045692.729996</v>
          </cell>
          <cell r="BD8">
            <v>65732039670.459984</v>
          </cell>
          <cell r="BE8">
            <v>78589068620.939987</v>
          </cell>
          <cell r="BF8">
            <v>70977273240.13002</v>
          </cell>
          <cell r="BG8">
            <v>76337916407.209991</v>
          </cell>
          <cell r="BH8">
            <v>74584653690.400009</v>
          </cell>
          <cell r="BI8">
            <v>64673861335.419998</v>
          </cell>
          <cell r="BJ8">
            <v>81550033757.329987</v>
          </cell>
        </row>
        <row r="9">
          <cell r="A9" t="str">
            <v>1.1.1.1</v>
          </cell>
          <cell r="B9" t="str">
            <v>CARTERA HIPOTECARIA</v>
          </cell>
          <cell r="C9">
            <v>50416616227.119995</v>
          </cell>
          <cell r="D9">
            <v>103088482908.24001</v>
          </cell>
          <cell r="E9">
            <v>53981022954.019997</v>
          </cell>
          <cell r="F9">
            <v>36125402290.75</v>
          </cell>
          <cell r="G9">
            <v>39211318952.5</v>
          </cell>
          <cell r="H9">
            <v>41997243669.190002</v>
          </cell>
          <cell r="I9">
            <v>40872706324.120003</v>
          </cell>
          <cell r="J9">
            <v>39722779510.089996</v>
          </cell>
          <cell r="K9">
            <v>38830242239.269997</v>
          </cell>
          <cell r="L9">
            <v>39554152530.18</v>
          </cell>
          <cell r="M9">
            <v>41553326941.32</v>
          </cell>
          <cell r="N9">
            <v>45674988538.019997</v>
          </cell>
          <cell r="O9">
            <v>57764786111.029999</v>
          </cell>
          <cell r="P9">
            <v>117265102574.14</v>
          </cell>
          <cell r="Q9">
            <v>53908670556.440002</v>
          </cell>
          <cell r="R9">
            <v>40471977736</v>
          </cell>
          <cell r="S9">
            <v>48419821137.849998</v>
          </cell>
          <cell r="T9">
            <v>46672953793.889999</v>
          </cell>
          <cell r="U9">
            <v>48108813807.190002</v>
          </cell>
          <cell r="V9">
            <v>51447815934.32</v>
          </cell>
          <cell r="W9">
            <v>49028868486.470001</v>
          </cell>
          <cell r="X9">
            <v>48921915510.860001</v>
          </cell>
          <cell r="Y9">
            <v>50286204327.260002</v>
          </cell>
          <cell r="Z9">
            <v>55002083765.149994</v>
          </cell>
          <cell r="AA9">
            <v>73746379218.179993</v>
          </cell>
          <cell r="AB9">
            <v>121326254224.44</v>
          </cell>
          <cell r="AC9">
            <v>64762047387.399986</v>
          </cell>
          <cell r="AD9">
            <v>49148062932.829994</v>
          </cell>
          <cell r="AE9">
            <v>58685875942.089996</v>
          </cell>
          <cell r="AF9">
            <v>54695779465.530014</v>
          </cell>
          <cell r="AG9">
            <v>57625426825.26001</v>
          </cell>
          <cell r="AH9">
            <v>61391486624.710007</v>
          </cell>
          <cell r="AI9">
            <v>55934123661.280006</v>
          </cell>
          <cell r="AJ9">
            <v>60110550092.300011</v>
          </cell>
          <cell r="AK9">
            <v>57764778973.269981</v>
          </cell>
          <cell r="AL9">
            <v>60919758044.139999</v>
          </cell>
          <cell r="AM9">
            <v>77911172126.949997</v>
          </cell>
          <cell r="AN9">
            <v>133142373648.91</v>
          </cell>
          <cell r="AO9">
            <v>59395342982.069992</v>
          </cell>
          <cell r="AP9">
            <v>67035360593.139999</v>
          </cell>
          <cell r="AQ9">
            <v>62265481302.819992</v>
          </cell>
          <cell r="AR9">
            <v>63521642728.010002</v>
          </cell>
          <cell r="AS9">
            <v>68831470925.119995</v>
          </cell>
          <cell r="AT9">
            <v>66784119120.319992</v>
          </cell>
          <cell r="AU9">
            <v>66216661874.590004</v>
          </cell>
          <cell r="AV9">
            <v>71907212859.339996</v>
          </cell>
          <cell r="AW9">
            <v>65448171717.089996</v>
          </cell>
          <cell r="AX9">
            <v>73777324025.87999</v>
          </cell>
          <cell r="AY9">
            <v>85761457567.170013</v>
          </cell>
          <cell r="AZ9">
            <v>144929770712.96002</v>
          </cell>
          <cell r="BA9">
            <v>94248609424.590027</v>
          </cell>
          <cell r="BB9">
            <v>76111002074.669998</v>
          </cell>
          <cell r="BC9">
            <v>68840870628.089996</v>
          </cell>
          <cell r="BD9">
            <v>65209101322.419983</v>
          </cell>
          <cell r="BE9">
            <v>78060193268.109985</v>
          </cell>
          <cell r="BF9">
            <v>70446516966.610016</v>
          </cell>
          <cell r="BG9">
            <v>75747262516.229996</v>
          </cell>
          <cell r="BH9">
            <v>73975341937.730011</v>
          </cell>
          <cell r="BI9">
            <v>64081068899.790001</v>
          </cell>
          <cell r="BJ9">
            <v>80937680781.039993</v>
          </cell>
        </row>
        <row r="10">
          <cell r="A10" t="str">
            <v>1.1.1.1.1</v>
          </cell>
          <cell r="B10" t="str">
            <v>INGRESOS TESORERIA</v>
          </cell>
          <cell r="C10">
            <v>31983365260.119999</v>
          </cell>
          <cell r="D10">
            <v>28923202421.240002</v>
          </cell>
          <cell r="E10">
            <v>36092195351.019997</v>
          </cell>
          <cell r="F10">
            <v>28958905235.75</v>
          </cell>
          <cell r="G10">
            <v>34112333378.5</v>
          </cell>
          <cell r="H10">
            <v>38696266012.190002</v>
          </cell>
          <cell r="I10">
            <v>39105534287.120003</v>
          </cell>
          <cell r="J10">
            <v>38026145128.089996</v>
          </cell>
          <cell r="K10">
            <v>36756413436.269997</v>
          </cell>
          <cell r="L10">
            <v>38482358200.18</v>
          </cell>
          <cell r="M10">
            <v>40365553413.32</v>
          </cell>
          <cell r="N10">
            <v>44522101067.019997</v>
          </cell>
          <cell r="O10">
            <v>39215204474.029999</v>
          </cell>
          <cell r="P10">
            <v>36096137456.139999</v>
          </cell>
          <cell r="Q10">
            <v>40530178731.440002</v>
          </cell>
          <cell r="R10">
            <v>36877556004</v>
          </cell>
          <cell r="S10">
            <v>44540174848.849998</v>
          </cell>
          <cell r="T10">
            <v>43867269798.889999</v>
          </cell>
          <cell r="U10">
            <v>45878701370.190002</v>
          </cell>
          <cell r="V10">
            <v>49024851581.32</v>
          </cell>
          <cell r="W10">
            <v>47213999133.470001</v>
          </cell>
          <cell r="X10">
            <v>46898287265.860001</v>
          </cell>
          <cell r="Y10">
            <v>48544797136.260002</v>
          </cell>
          <cell r="Z10">
            <v>53546111045.149994</v>
          </cell>
          <cell r="AA10">
            <v>51284082863.18</v>
          </cell>
          <cell r="AB10">
            <v>45707410571.440002</v>
          </cell>
          <cell r="AC10">
            <v>48072492930.399986</v>
          </cell>
          <cell r="AD10">
            <v>44474053544.829994</v>
          </cell>
          <cell r="AE10">
            <v>54375979548.089996</v>
          </cell>
          <cell r="AF10">
            <v>52360884183.530014</v>
          </cell>
          <cell r="AG10">
            <v>55611573085.26001</v>
          </cell>
          <cell r="AH10">
            <v>57200387995.710007</v>
          </cell>
          <cell r="AI10">
            <v>54618889834.280006</v>
          </cell>
          <cell r="AJ10">
            <v>58617750202.300011</v>
          </cell>
          <cell r="AK10">
            <v>56563531389.269981</v>
          </cell>
          <cell r="AL10">
            <v>59829721090.139999</v>
          </cell>
          <cell r="AM10">
            <v>57353190451.949997</v>
          </cell>
          <cell r="AN10">
            <v>53355863714.909996</v>
          </cell>
          <cell r="AO10">
            <v>51498823080.069992</v>
          </cell>
          <cell r="AP10">
            <v>55843221995.139999</v>
          </cell>
          <cell r="AQ10">
            <v>58511530495.819992</v>
          </cell>
          <cell r="AR10">
            <v>60894543511.010002</v>
          </cell>
          <cell r="AS10">
            <v>66204225238.119995</v>
          </cell>
          <cell r="AT10">
            <v>64775700711.319992</v>
          </cell>
          <cell r="AU10">
            <v>64475977932.590004</v>
          </cell>
          <cell r="AV10">
            <v>69921302606.339996</v>
          </cell>
          <cell r="AW10">
            <v>64003632610.089996</v>
          </cell>
          <cell r="AX10">
            <v>72308871184.87999</v>
          </cell>
          <cell r="AY10">
            <v>66564352008.170006</v>
          </cell>
          <cell r="AZ10">
            <v>65154305268.960007</v>
          </cell>
          <cell r="BA10">
            <v>65743105842.590027</v>
          </cell>
          <cell r="BB10">
            <v>66065631182.669998</v>
          </cell>
          <cell r="BC10">
            <v>66113125663.090004</v>
          </cell>
          <cell r="BD10">
            <v>63113537578.419983</v>
          </cell>
          <cell r="BE10">
            <v>75618681036.109985</v>
          </cell>
          <cell r="BF10">
            <v>68221937002.610008</v>
          </cell>
          <cell r="BG10">
            <v>73853843483.229996</v>
          </cell>
          <cell r="BH10">
            <v>72563773225.730011</v>
          </cell>
          <cell r="BI10">
            <v>63034090210.790001</v>
          </cell>
          <cell r="BJ10">
            <v>79708321320.039993</v>
          </cell>
        </row>
        <row r="11">
          <cell r="B11" t="str">
            <v xml:space="preserve">    Ingresos por abonos a capital creditos antiguos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 t="e">
            <v>#N/A</v>
          </cell>
          <cell r="BJ11" t="e">
            <v>#N/A</v>
          </cell>
        </row>
        <row r="12">
          <cell r="B12" t="str">
            <v xml:space="preserve">    Ingresos por abonos a capital nuevos desembolsos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 t="e">
            <v>#N/A</v>
          </cell>
          <cell r="BJ12" t="e">
            <v>#N/A</v>
          </cell>
        </row>
        <row r="13">
          <cell r="B13" t="str">
            <v xml:space="preserve">    Ingresos por cancelacion de obligaciones anticipadas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 t="e">
            <v>#N/A</v>
          </cell>
          <cell r="BJ13" t="e">
            <v>#N/A</v>
          </cell>
        </row>
        <row r="14">
          <cell r="B14" t="str">
            <v xml:space="preserve">    Ingresos por intereses cartera hipotecario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 t="e">
            <v>#N/A</v>
          </cell>
          <cell r="BJ14" t="e">
            <v>#N/A</v>
          </cell>
        </row>
        <row r="15">
          <cell r="B15" t="str">
            <v xml:space="preserve">    Ingresos por recaudo de resoluciones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 t="e">
            <v>#N/A</v>
          </cell>
          <cell r="BJ15" t="e">
            <v>#N/A</v>
          </cell>
        </row>
        <row r="16">
          <cell r="A16" t="str">
            <v>1.1.1.1.2</v>
          </cell>
          <cell r="B16" t="str">
            <v>ABONO DE CESANTIAS</v>
          </cell>
          <cell r="C16">
            <v>18433250967</v>
          </cell>
          <cell r="D16">
            <v>74165280487</v>
          </cell>
          <cell r="E16">
            <v>17888827603</v>
          </cell>
          <cell r="F16">
            <v>7166497055</v>
          </cell>
          <cell r="G16">
            <v>5098985574</v>
          </cell>
          <cell r="H16">
            <v>3300977657</v>
          </cell>
          <cell r="I16">
            <v>1767172037</v>
          </cell>
          <cell r="J16">
            <v>1696634382</v>
          </cell>
          <cell r="K16">
            <v>2073828803</v>
          </cell>
          <cell r="L16">
            <v>1071794330</v>
          </cell>
          <cell r="M16">
            <v>1187773528</v>
          </cell>
          <cell r="N16">
            <v>1152887471</v>
          </cell>
          <cell r="O16">
            <v>18549581637</v>
          </cell>
          <cell r="P16">
            <v>81168965118</v>
          </cell>
          <cell r="Q16">
            <v>13378491825</v>
          </cell>
          <cell r="R16">
            <v>3594421732</v>
          </cell>
          <cell r="S16">
            <v>3879646289</v>
          </cell>
          <cell r="T16">
            <v>2805683995</v>
          </cell>
          <cell r="U16">
            <v>2230112437</v>
          </cell>
          <cell r="V16">
            <v>2422964353</v>
          </cell>
          <cell r="W16">
            <v>1814869353</v>
          </cell>
          <cell r="X16">
            <v>2023628245</v>
          </cell>
          <cell r="Y16">
            <v>1741407191</v>
          </cell>
          <cell r="Z16">
            <v>1455972720</v>
          </cell>
          <cell r="AA16">
            <v>22462296355</v>
          </cell>
          <cell r="AB16">
            <v>75618843653</v>
          </cell>
          <cell r="AC16">
            <v>16689554457</v>
          </cell>
          <cell r="AD16">
            <v>4674009388</v>
          </cell>
          <cell r="AE16">
            <v>4309896394</v>
          </cell>
          <cell r="AF16">
            <v>2334895282</v>
          </cell>
          <cell r="AG16">
            <v>2013853740</v>
          </cell>
          <cell r="AH16">
            <v>4191098629</v>
          </cell>
          <cell r="AI16">
            <v>1315233827</v>
          </cell>
          <cell r="AJ16">
            <v>1492799890</v>
          </cell>
          <cell r="AK16">
            <v>1201247584</v>
          </cell>
          <cell r="AL16">
            <v>1090036954</v>
          </cell>
          <cell r="AM16">
            <v>20557981675</v>
          </cell>
          <cell r="AN16">
            <v>79786509934</v>
          </cell>
          <cell r="AO16">
            <v>7896519902</v>
          </cell>
          <cell r="AP16">
            <v>11192138598</v>
          </cell>
          <cell r="AQ16">
            <v>3753950807</v>
          </cell>
          <cell r="AR16">
            <v>2627099217</v>
          </cell>
          <cell r="AS16">
            <v>2627245687</v>
          </cell>
          <cell r="AT16">
            <v>2008418409</v>
          </cell>
          <cell r="AU16">
            <v>1740683942</v>
          </cell>
          <cell r="AV16">
            <v>1985910253</v>
          </cell>
          <cell r="AW16">
            <v>1444539107</v>
          </cell>
          <cell r="AX16">
            <v>1468452841</v>
          </cell>
          <cell r="AY16">
            <v>19197105559</v>
          </cell>
          <cell r="AZ16">
            <v>79775465444</v>
          </cell>
          <cell r="BA16">
            <v>28505503582</v>
          </cell>
          <cell r="BB16">
            <v>10045370892</v>
          </cell>
          <cell r="BC16">
            <v>2727744965</v>
          </cell>
          <cell r="BD16">
            <v>2095563744</v>
          </cell>
          <cell r="BE16">
            <v>2441512232</v>
          </cell>
          <cell r="BF16">
            <v>2224579964</v>
          </cell>
          <cell r="BG16">
            <v>1893419033</v>
          </cell>
          <cell r="BH16">
            <v>1411568712</v>
          </cell>
          <cell r="BI16">
            <v>1046978689</v>
          </cell>
          <cell r="BJ16">
            <v>1229359461</v>
          </cell>
        </row>
        <row r="17">
          <cell r="A17" t="str">
            <v>1.1.1.2</v>
          </cell>
          <cell r="B17" t="str">
            <v>CARTERA EDUCATIVA</v>
          </cell>
          <cell r="C17">
            <v>226500743.61000001</v>
          </cell>
          <cell r="D17">
            <v>221298537.78999999</v>
          </cell>
          <cell r="E17">
            <v>313664605.31999999</v>
          </cell>
          <cell r="F17">
            <v>232375775.90000001</v>
          </cell>
          <cell r="G17">
            <v>225790511.84</v>
          </cell>
          <cell r="H17">
            <v>285345010.47000003</v>
          </cell>
          <cell r="I17">
            <v>186310869.15000001</v>
          </cell>
          <cell r="J17">
            <v>249200944.05000001</v>
          </cell>
          <cell r="K17">
            <v>267866807.87</v>
          </cell>
          <cell r="L17">
            <v>224774731.24000001</v>
          </cell>
          <cell r="M17">
            <v>314494779.49000001</v>
          </cell>
          <cell r="N17">
            <v>342057161.24000001</v>
          </cell>
          <cell r="O17">
            <v>246926849.08999997</v>
          </cell>
          <cell r="P17">
            <v>250761400.24000001</v>
          </cell>
          <cell r="Q17">
            <v>321218176.86000001</v>
          </cell>
          <cell r="R17">
            <v>281183452</v>
          </cell>
          <cell r="S17">
            <v>339607263.44999999</v>
          </cell>
          <cell r="T17">
            <v>339751476.27999997</v>
          </cell>
          <cell r="U17">
            <v>263038534.73999998</v>
          </cell>
          <cell r="V17">
            <v>397345741.01999998</v>
          </cell>
          <cell r="W17">
            <v>369324945.88</v>
          </cell>
          <cell r="X17">
            <v>271177281.22000003</v>
          </cell>
          <cell r="Y17">
            <v>337487047.11000001</v>
          </cell>
          <cell r="Z17">
            <v>443061353.63999993</v>
          </cell>
          <cell r="AA17">
            <v>340813408.48000002</v>
          </cell>
          <cell r="AB17">
            <v>385722667.92000002</v>
          </cell>
          <cell r="AC17">
            <v>469311156.30000001</v>
          </cell>
          <cell r="AD17">
            <v>426788008.25999993</v>
          </cell>
          <cell r="AE17">
            <v>593203346.27999997</v>
          </cell>
          <cell r="AF17">
            <v>449891063.08999991</v>
          </cell>
          <cell r="AG17">
            <v>408801724.08000004</v>
          </cell>
          <cell r="AH17">
            <v>442449560.27999997</v>
          </cell>
          <cell r="AI17">
            <v>370263996.62999994</v>
          </cell>
          <cell r="AJ17">
            <v>445160290.03000003</v>
          </cell>
          <cell r="AK17">
            <v>524802098.27999997</v>
          </cell>
          <cell r="AL17">
            <v>481423847.21999997</v>
          </cell>
          <cell r="AM17">
            <v>397917749.79000002</v>
          </cell>
          <cell r="AN17">
            <v>478529509.82999998</v>
          </cell>
          <cell r="AO17">
            <v>605028164.05999994</v>
          </cell>
          <cell r="AP17">
            <v>527213342.41999996</v>
          </cell>
          <cell r="AQ17">
            <v>568855255.5</v>
          </cell>
          <cell r="AR17">
            <v>542007592.44999993</v>
          </cell>
          <cell r="AS17">
            <v>433250280.67000002</v>
          </cell>
          <cell r="AT17">
            <v>469531418.48000002</v>
          </cell>
          <cell r="AU17">
            <v>518766235.53000003</v>
          </cell>
          <cell r="AV17">
            <v>523547252.36000001</v>
          </cell>
          <cell r="AW17">
            <v>559768262.52999997</v>
          </cell>
          <cell r="AX17">
            <v>649530534.02999997</v>
          </cell>
          <cell r="AY17">
            <v>486373842.70000011</v>
          </cell>
          <cell r="AZ17">
            <v>798171142.95000005</v>
          </cell>
          <cell r="BA17">
            <v>1071385253.3600001</v>
          </cell>
          <cell r="BB17">
            <v>419706239.06999999</v>
          </cell>
          <cell r="BC17">
            <v>526175064.64000005</v>
          </cell>
          <cell r="BD17">
            <v>522938348.03999996</v>
          </cell>
          <cell r="BE17">
            <v>528875352.82999998</v>
          </cell>
          <cell r="BF17">
            <v>530756273.51999992</v>
          </cell>
          <cell r="BG17">
            <v>590653890.98000002</v>
          </cell>
          <cell r="BH17">
            <v>609311752.67000008</v>
          </cell>
          <cell r="BI17">
            <v>592792435.63000011</v>
          </cell>
          <cell r="BJ17">
            <v>612352976.28999996</v>
          </cell>
        </row>
        <row r="18">
          <cell r="B18" t="str">
            <v xml:space="preserve">  Pregrado Corto Plazo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 t="e">
            <v>#N/A</v>
          </cell>
          <cell r="BJ18" t="e">
            <v>#N/A</v>
          </cell>
        </row>
        <row r="19">
          <cell r="B19" t="str">
            <v xml:space="preserve">  Pregrado Largo Plazo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 t="e">
            <v>#N/A</v>
          </cell>
          <cell r="BJ19" t="e">
            <v>#N/A</v>
          </cell>
        </row>
        <row r="20">
          <cell r="B20" t="str">
            <v xml:space="preserve">  Postgrado Largo Plazo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 t="e">
            <v>#N/A</v>
          </cell>
          <cell r="BJ20" t="e">
            <v>#N/A</v>
          </cell>
        </row>
        <row r="21">
          <cell r="A21" t="str">
            <v>1.1.2</v>
          </cell>
          <cell r="B21" t="str">
            <v>APORTES DE AFILIADOS CESANTIAS</v>
          </cell>
          <cell r="C21">
            <v>45564386921.739998</v>
          </cell>
          <cell r="D21">
            <v>364344875557.46002</v>
          </cell>
          <cell r="E21">
            <v>55287523494.480003</v>
          </cell>
          <cell r="F21">
            <v>43203474272.43</v>
          </cell>
          <cell r="G21">
            <v>43982368771.849998</v>
          </cell>
          <cell r="H21">
            <v>41806790894.110001</v>
          </cell>
          <cell r="I21">
            <v>47691913125.550003</v>
          </cell>
          <cell r="J21">
            <v>44647205825.620003</v>
          </cell>
          <cell r="K21">
            <v>45241454756.980003</v>
          </cell>
          <cell r="L21">
            <v>42875338284.589996</v>
          </cell>
          <cell r="M21">
            <v>38916335979.730003</v>
          </cell>
          <cell r="N21">
            <v>76527319465.550003</v>
          </cell>
          <cell r="O21">
            <v>31851854993.689999</v>
          </cell>
          <cell r="P21">
            <v>414633623727.37</v>
          </cell>
          <cell r="Q21">
            <v>45773648465.879997</v>
          </cell>
          <cell r="R21">
            <v>39780791851</v>
          </cell>
          <cell r="S21">
            <v>57444135215.370003</v>
          </cell>
          <cell r="T21">
            <v>51795276539.379997</v>
          </cell>
          <cell r="U21">
            <v>50718188540.93</v>
          </cell>
          <cell r="V21">
            <v>47899090758.910004</v>
          </cell>
          <cell r="W21">
            <v>39715242400.739998</v>
          </cell>
          <cell r="X21">
            <v>44168584227.050003</v>
          </cell>
          <cell r="Y21">
            <v>40260419429.090004</v>
          </cell>
          <cell r="Z21">
            <v>81290826448.950012</v>
          </cell>
          <cell r="AA21">
            <v>41962377266.879997</v>
          </cell>
          <cell r="AB21">
            <v>506215405706.21002</v>
          </cell>
          <cell r="AC21">
            <v>76748932170.419998</v>
          </cell>
          <cell r="AD21">
            <v>74147531994.660004</v>
          </cell>
          <cell r="AE21">
            <v>56702290319.020004</v>
          </cell>
          <cell r="AF21">
            <v>60169324834.489998</v>
          </cell>
          <cell r="AG21">
            <v>68669260036.559998</v>
          </cell>
          <cell r="AH21">
            <v>45710959545.139992</v>
          </cell>
          <cell r="AI21">
            <v>46328542980.259995</v>
          </cell>
          <cell r="AJ21">
            <v>54458926199.240005</v>
          </cell>
          <cell r="AK21">
            <v>42639441474.960007</v>
          </cell>
          <cell r="AL21">
            <v>92112398356.380005</v>
          </cell>
          <cell r="AM21">
            <v>52087706222.869995</v>
          </cell>
          <cell r="AN21">
            <v>602632936962.25989</v>
          </cell>
          <cell r="AO21">
            <v>70123706320.309998</v>
          </cell>
          <cell r="AP21">
            <v>51611017058.560005</v>
          </cell>
          <cell r="AQ21">
            <v>64503682581.129997</v>
          </cell>
          <cell r="AR21">
            <v>61881499382.929993</v>
          </cell>
          <cell r="AS21">
            <v>86828819134.820007</v>
          </cell>
          <cell r="AT21">
            <v>49932781789.679993</v>
          </cell>
          <cell r="AU21">
            <v>48127464035.020012</v>
          </cell>
          <cell r="AV21">
            <v>59439630513.000008</v>
          </cell>
          <cell r="AW21">
            <v>48579424100.290001</v>
          </cell>
          <cell r="AX21">
            <v>109439860439.62</v>
          </cell>
          <cell r="AY21">
            <v>60452913952.529999</v>
          </cell>
          <cell r="AZ21">
            <v>682129356359.4801</v>
          </cell>
          <cell r="BA21">
            <v>68857072159.949997</v>
          </cell>
          <cell r="BB21">
            <v>65111871331.520004</v>
          </cell>
          <cell r="BC21">
            <v>71803109883.940002</v>
          </cell>
          <cell r="BD21">
            <v>55307832712.720001</v>
          </cell>
          <cell r="BE21">
            <v>84416972018.639999</v>
          </cell>
          <cell r="BF21">
            <v>56660412318.999992</v>
          </cell>
          <cell r="BG21">
            <v>65789180749.010002</v>
          </cell>
          <cell r="BH21">
            <v>48886119068.320007</v>
          </cell>
          <cell r="BI21">
            <v>55542518687.049988</v>
          </cell>
          <cell r="BJ21">
            <v>108731169737.28</v>
          </cell>
        </row>
        <row r="22">
          <cell r="B22" t="str">
            <v xml:space="preserve">  Recaudo Publicos Obligatorios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 t="e">
            <v>#N/A</v>
          </cell>
          <cell r="BJ22" t="e">
            <v>#N/A</v>
          </cell>
        </row>
        <row r="23">
          <cell r="B23" t="str">
            <v xml:space="preserve">  Recaudo Publicos Voluntarios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 t="e">
            <v>#N/A</v>
          </cell>
          <cell r="BJ23" t="e">
            <v>#N/A</v>
          </cell>
        </row>
        <row r="24">
          <cell r="B24" t="str">
            <v xml:space="preserve">  Recaudo Privado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 t="e">
            <v>#N/A</v>
          </cell>
          <cell r="BJ24" t="e">
            <v>#N/A</v>
          </cell>
        </row>
        <row r="25">
          <cell r="B25" t="str">
            <v xml:space="preserve">  Traslados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 t="e">
            <v>#N/A</v>
          </cell>
          <cell r="BJ25" t="e">
            <v>#N/A</v>
          </cell>
        </row>
        <row r="26">
          <cell r="A26" t="str">
            <v>1.1.3</v>
          </cell>
          <cell r="B26" t="str">
            <v>APORTES DE AFILIADOS AHORRO VOLUNTARIO</v>
          </cell>
          <cell r="C26">
            <v>21426357990.900002</v>
          </cell>
          <cell r="D26">
            <v>21272760974.27</v>
          </cell>
          <cell r="E26">
            <v>25346718164.25</v>
          </cell>
          <cell r="F26">
            <v>22135919715.830002</v>
          </cell>
          <cell r="G26">
            <v>23631709891.349998</v>
          </cell>
          <cell r="H26">
            <v>23133693147.75</v>
          </cell>
          <cell r="I26">
            <v>23190427170.25</v>
          </cell>
          <cell r="J26">
            <v>23759674022.16</v>
          </cell>
          <cell r="K26">
            <v>23801296564.580002</v>
          </cell>
          <cell r="L26">
            <v>22588009075.709999</v>
          </cell>
          <cell r="M26">
            <v>23872000786.57</v>
          </cell>
          <cell r="N26">
            <v>23515693860</v>
          </cell>
          <cell r="O26">
            <v>22663463665.630001</v>
          </cell>
          <cell r="P26">
            <v>23161085901</v>
          </cell>
          <cell r="Q26">
            <v>25398679146</v>
          </cell>
          <cell r="R26">
            <v>24081021764</v>
          </cell>
          <cell r="S26">
            <v>25059223503.57</v>
          </cell>
          <cell r="T26">
            <v>24892929355.110001</v>
          </cell>
          <cell r="U26">
            <v>24568029940.700001</v>
          </cell>
          <cell r="V26">
            <v>25477139016.82</v>
          </cell>
          <cell r="W26">
            <v>25284610593</v>
          </cell>
          <cell r="X26">
            <v>24935045908.880001</v>
          </cell>
          <cell r="Y26">
            <v>24715676718.419998</v>
          </cell>
          <cell r="Z26">
            <v>24732366015.390003</v>
          </cell>
          <cell r="AA26">
            <v>25418204288</v>
          </cell>
          <cell r="AB26">
            <v>26631593182</v>
          </cell>
          <cell r="AC26">
            <v>27929887216.619999</v>
          </cell>
          <cell r="AD26">
            <v>27465876913.290001</v>
          </cell>
          <cell r="AE26">
            <v>28489672533.41</v>
          </cell>
          <cell r="AF26">
            <v>27961995911.360001</v>
          </cell>
          <cell r="AG26">
            <v>30242554440.650002</v>
          </cell>
          <cell r="AH26">
            <v>30138468444</v>
          </cell>
          <cell r="AI26">
            <v>27738572396.810001</v>
          </cell>
          <cell r="AJ26">
            <v>30107507712.950001</v>
          </cell>
          <cell r="AK26">
            <v>29129390808.400002</v>
          </cell>
          <cell r="AL26">
            <v>27779632757.110001</v>
          </cell>
          <cell r="AM26">
            <v>29766858655.589996</v>
          </cell>
          <cell r="AN26">
            <v>28486279471.48</v>
          </cell>
          <cell r="AO26">
            <v>27280041940.049999</v>
          </cell>
          <cell r="AP26">
            <v>30651990436.700001</v>
          </cell>
          <cell r="AQ26">
            <v>29207460849.900002</v>
          </cell>
          <cell r="AR26">
            <v>27246997263.010002</v>
          </cell>
          <cell r="AS26">
            <v>30095200926.509998</v>
          </cell>
          <cell r="AT26">
            <v>29113158656.639999</v>
          </cell>
          <cell r="AU26">
            <v>29289506900.639999</v>
          </cell>
          <cell r="AV26">
            <v>29628304489.740002</v>
          </cell>
          <cell r="AW26">
            <v>27740836038.16</v>
          </cell>
          <cell r="AX26">
            <v>30517852354.939999</v>
          </cell>
          <cell r="AY26">
            <v>30498623874.529999</v>
          </cell>
          <cell r="AZ26">
            <v>31294116420.789997</v>
          </cell>
          <cell r="BA26">
            <v>33750760539.889999</v>
          </cell>
          <cell r="BB26">
            <v>32936856493.02</v>
          </cell>
          <cell r="BC26">
            <v>33624237224.82</v>
          </cell>
          <cell r="BD26">
            <v>31519886937.050003</v>
          </cell>
          <cell r="BE26">
            <v>37219959418.789993</v>
          </cell>
          <cell r="BF26">
            <v>34883200621.419998</v>
          </cell>
          <cell r="BG26">
            <v>36293591508.860001</v>
          </cell>
          <cell r="BH26">
            <v>36314056351.910004</v>
          </cell>
          <cell r="BI26">
            <v>32197458058.350006</v>
          </cell>
          <cell r="BJ26">
            <v>35747186878.580002</v>
          </cell>
        </row>
        <row r="27">
          <cell r="B27" t="str">
            <v>Independiente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 t="e">
            <v>#N/A</v>
          </cell>
          <cell r="BJ27" t="e">
            <v>#N/A</v>
          </cell>
        </row>
        <row r="28">
          <cell r="B28" t="str">
            <v>Madres Comunitarias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 t="e">
            <v>#N/A</v>
          </cell>
          <cell r="BJ28" t="e">
            <v>#N/A</v>
          </cell>
        </row>
        <row r="29">
          <cell r="B29" t="str">
            <v>Policía Nacional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 t="e">
            <v>#N/A</v>
          </cell>
          <cell r="BJ29" t="e">
            <v>#N/A</v>
          </cell>
        </row>
        <row r="30">
          <cell r="B30" t="str">
            <v>Fuerzas Armadas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 t="e">
            <v>#N/A</v>
          </cell>
          <cell r="BJ30" t="e">
            <v>#N/A</v>
          </cell>
        </row>
        <row r="31">
          <cell r="B31" t="str">
            <v>Salario Integral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 t="e">
            <v>#N/A</v>
          </cell>
          <cell r="BJ31" t="e">
            <v>#N/A</v>
          </cell>
        </row>
        <row r="32">
          <cell r="B32" t="str">
            <v>Educador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 t="e">
            <v>#N/A</v>
          </cell>
          <cell r="BJ32" t="e">
            <v>#N/A</v>
          </cell>
        </row>
        <row r="33">
          <cell r="B33" t="str">
            <v>Afiliado FNA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 t="e">
            <v>#N/A</v>
          </cell>
          <cell r="BJ33" t="e">
            <v>#N/A</v>
          </cell>
        </row>
        <row r="34">
          <cell r="B34" t="str">
            <v>Asalariado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 t="e">
            <v>#N/A</v>
          </cell>
          <cell r="BJ34" t="e">
            <v>#N/A</v>
          </cell>
        </row>
        <row r="35">
          <cell r="B35" t="str">
            <v>Pensionado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 t="e">
            <v>#N/A</v>
          </cell>
          <cell r="BJ35" t="e">
            <v>#N/A</v>
          </cell>
        </row>
        <row r="36">
          <cell r="A36" t="str">
            <v>1.1.4</v>
          </cell>
          <cell r="B36" t="str">
            <v>RENDIMIENTOS FINANCIEROS</v>
          </cell>
          <cell r="C36">
            <v>8759537336.9300003</v>
          </cell>
          <cell r="D36">
            <v>25256008429.75</v>
          </cell>
          <cell r="E36">
            <v>2045887519.73</v>
          </cell>
          <cell r="F36">
            <v>17027494509.290001</v>
          </cell>
          <cell r="G36">
            <v>10132963571.16</v>
          </cell>
          <cell r="H36">
            <v>2767878692.8699999</v>
          </cell>
          <cell r="I36">
            <v>3014196474.0700002</v>
          </cell>
          <cell r="J36">
            <v>305495276.89999998</v>
          </cell>
          <cell r="K36">
            <v>40864042741.839996</v>
          </cell>
          <cell r="L36">
            <v>4193452101.4299998</v>
          </cell>
          <cell r="M36">
            <v>12175560442.139999</v>
          </cell>
          <cell r="N36">
            <v>700975190.05999994</v>
          </cell>
          <cell r="O36">
            <v>8568156080.8299999</v>
          </cell>
          <cell r="P36">
            <v>18010676324.220001</v>
          </cell>
          <cell r="Q36">
            <v>694783337.91999996</v>
          </cell>
          <cell r="R36">
            <v>16685636964</v>
          </cell>
          <cell r="S36">
            <v>64144253400.5</v>
          </cell>
          <cell r="T36">
            <v>10764789344.24</v>
          </cell>
          <cell r="U36">
            <v>9623811473.2299995</v>
          </cell>
          <cell r="V36">
            <v>11392720112.74</v>
          </cell>
          <cell r="W36">
            <v>24118351593.439999</v>
          </cell>
          <cell r="X36">
            <v>6242117593.0799999</v>
          </cell>
          <cell r="Y36">
            <v>13903933536.33</v>
          </cell>
          <cell r="Z36">
            <v>2912466449.4899998</v>
          </cell>
          <cell r="AA36">
            <v>6309838315.0699997</v>
          </cell>
          <cell r="AB36">
            <v>18781085840.880001</v>
          </cell>
          <cell r="AC36">
            <v>2277279117.0100002</v>
          </cell>
          <cell r="AD36">
            <v>21549714816.549999</v>
          </cell>
          <cell r="AE36">
            <v>18351853542.049999</v>
          </cell>
          <cell r="AF36">
            <v>926756124.15999997</v>
          </cell>
          <cell r="AG36">
            <v>9566309879.3600006</v>
          </cell>
          <cell r="AH36">
            <v>11329684171.760002</v>
          </cell>
          <cell r="AI36">
            <v>34556768486.720001</v>
          </cell>
          <cell r="AJ36">
            <v>9960919767.3999996</v>
          </cell>
          <cell r="AK36">
            <v>31267249773.939999</v>
          </cell>
          <cell r="AL36">
            <v>15492074065.42</v>
          </cell>
          <cell r="AM36">
            <v>4372110273.8099995</v>
          </cell>
          <cell r="AN36">
            <v>17677277272.599998</v>
          </cell>
          <cell r="AO36">
            <v>7493396574.2800007</v>
          </cell>
          <cell r="AP36">
            <v>7195054040.4700003</v>
          </cell>
          <cell r="AQ36">
            <v>15262845944.460001</v>
          </cell>
          <cell r="AR36">
            <v>3062566465.3400002</v>
          </cell>
          <cell r="AS36">
            <v>18732463422.629997</v>
          </cell>
          <cell r="AT36">
            <v>14287116214.700001</v>
          </cell>
          <cell r="AU36">
            <v>10631405914.25</v>
          </cell>
          <cell r="AV36">
            <v>6999751254.8999996</v>
          </cell>
          <cell r="AW36">
            <v>13225413043.07</v>
          </cell>
          <cell r="AX36">
            <v>1183445246.1900001</v>
          </cell>
          <cell r="AY36">
            <v>1186668053.9000001</v>
          </cell>
          <cell r="AZ36">
            <v>8274337973.8699999</v>
          </cell>
          <cell r="BA36">
            <v>2679635414.04</v>
          </cell>
          <cell r="BB36">
            <v>5534349602.4800005</v>
          </cell>
          <cell r="BC36">
            <v>6878571094.9899998</v>
          </cell>
          <cell r="BD36">
            <v>5575625429.8999996</v>
          </cell>
          <cell r="BE36">
            <v>2683048234.1700001</v>
          </cell>
          <cell r="BF36">
            <v>7558085941.6999998</v>
          </cell>
          <cell r="BG36">
            <v>14454653205.09</v>
          </cell>
          <cell r="BH36">
            <v>7785154077.8799992</v>
          </cell>
          <cell r="BI36">
            <v>3434396813.8800001</v>
          </cell>
          <cell r="BJ36">
            <v>2791060646.73</v>
          </cell>
        </row>
        <row r="37">
          <cell r="B37" t="str">
            <v xml:space="preserve">    Por Cupos y Rotacion Portafolio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 t="e">
            <v>#N/A</v>
          </cell>
          <cell r="BJ37" t="e">
            <v>#N/A</v>
          </cell>
        </row>
        <row r="38">
          <cell r="B38" t="str">
            <v xml:space="preserve">    Por Cuentas de Ahorro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 t="e">
            <v>#N/A</v>
          </cell>
          <cell r="BJ38" t="e">
            <v>#N/A</v>
          </cell>
        </row>
        <row r="39">
          <cell r="A39" t="str">
            <v>1.1.5</v>
          </cell>
          <cell r="B39" t="str">
            <v>RECAUDO INTERESES CRÉDITO CONSTRUCTOR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 t="e">
            <v>#N/A</v>
          </cell>
          <cell r="BJ40" t="e">
            <v>#N/A</v>
          </cell>
        </row>
        <row r="41">
          <cell r="A41" t="str">
            <v>1.2</v>
          </cell>
          <cell r="B41" t="str">
            <v>INGRESOS NO OPERACIONALES</v>
          </cell>
          <cell r="C41">
            <v>451644038</v>
          </cell>
          <cell r="D41">
            <v>275165852</v>
          </cell>
          <cell r="E41">
            <v>270039136</v>
          </cell>
          <cell r="F41">
            <v>273126358</v>
          </cell>
          <cell r="G41">
            <v>0</v>
          </cell>
          <cell r="H41">
            <v>91419250</v>
          </cell>
          <cell r="I41">
            <v>537750644</v>
          </cell>
          <cell r="J41">
            <v>81572820</v>
          </cell>
          <cell r="K41">
            <v>506342587</v>
          </cell>
          <cell r="L41">
            <v>82150439.780000001</v>
          </cell>
          <cell r="M41">
            <v>83654495.540000007</v>
          </cell>
          <cell r="N41">
            <v>304025650.81999999</v>
          </cell>
          <cell r="O41">
            <v>318145309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1607751423.8499999</v>
          </cell>
          <cell r="W41">
            <v>351646896.05000001</v>
          </cell>
          <cell r="X41">
            <v>365091861.69</v>
          </cell>
          <cell r="Y41">
            <v>373735507.70999998</v>
          </cell>
          <cell r="Z41">
            <v>0</v>
          </cell>
          <cell r="AA41">
            <v>261068172</v>
          </cell>
          <cell r="AB41">
            <v>403775332.26999998</v>
          </cell>
          <cell r="AC41">
            <v>338913588.95999998</v>
          </cell>
          <cell r="AD41">
            <v>408049844.59000003</v>
          </cell>
          <cell r="AE41">
            <v>405234224.37</v>
          </cell>
          <cell r="AF41">
            <v>401673935.77999997</v>
          </cell>
          <cell r="AG41">
            <v>379188428.06999999</v>
          </cell>
          <cell r="AH41">
            <v>441271165.03999996</v>
          </cell>
          <cell r="AI41">
            <v>442150953.71000004</v>
          </cell>
          <cell r="AJ41">
            <v>433971703.75</v>
          </cell>
          <cell r="AK41">
            <v>447539953.80000001</v>
          </cell>
          <cell r="AL41">
            <v>423666137.00999999</v>
          </cell>
          <cell r="AM41">
            <v>1133633563</v>
          </cell>
          <cell r="AN41">
            <v>159557147.86000001</v>
          </cell>
          <cell r="AO41">
            <v>0</v>
          </cell>
          <cell r="AP41">
            <v>1353208780.46</v>
          </cell>
          <cell r="AQ41">
            <v>436152720.22000003</v>
          </cell>
          <cell r="AR41">
            <v>137657911</v>
          </cell>
          <cell r="AS41">
            <v>536711975</v>
          </cell>
          <cell r="AT41">
            <v>646808250</v>
          </cell>
          <cell r="AU41">
            <v>980720175</v>
          </cell>
          <cell r="AV41">
            <v>1134840570</v>
          </cell>
          <cell r="AW41">
            <v>502004910</v>
          </cell>
          <cell r="AX41">
            <v>196750335</v>
          </cell>
          <cell r="AY41">
            <v>523510985</v>
          </cell>
          <cell r="AZ41">
            <v>517622694</v>
          </cell>
          <cell r="BA41">
            <v>1449025547</v>
          </cell>
          <cell r="BB41">
            <v>709796543</v>
          </cell>
          <cell r="BC41">
            <v>154715347181.69</v>
          </cell>
          <cell r="BD41">
            <v>367998722</v>
          </cell>
          <cell r="BE41">
            <v>118165515</v>
          </cell>
          <cell r="BF41">
            <v>550576617.93000007</v>
          </cell>
          <cell r="BG41">
            <v>1108755947</v>
          </cell>
          <cell r="BH41">
            <v>5526999</v>
          </cell>
          <cell r="BI41">
            <v>618497954.92000008</v>
          </cell>
          <cell r="BJ41">
            <v>1179704579.5799999</v>
          </cell>
        </row>
        <row r="42">
          <cell r="A42" t="str">
            <v>1.2.1</v>
          </cell>
          <cell r="B42" t="str">
            <v>COMISION POR RECAUDOS SEGUROS TERCEROS</v>
          </cell>
          <cell r="C42">
            <v>451644038</v>
          </cell>
          <cell r="D42">
            <v>275165852</v>
          </cell>
          <cell r="E42">
            <v>270039136</v>
          </cell>
          <cell r="F42">
            <v>273126358</v>
          </cell>
          <cell r="G42">
            <v>0</v>
          </cell>
          <cell r="H42">
            <v>91419250</v>
          </cell>
          <cell r="I42">
            <v>537750644</v>
          </cell>
          <cell r="J42">
            <v>81572820</v>
          </cell>
          <cell r="K42">
            <v>506342587</v>
          </cell>
          <cell r="L42">
            <v>82150439.780000001</v>
          </cell>
          <cell r="M42">
            <v>83654495.540000007</v>
          </cell>
          <cell r="N42">
            <v>304025650.81999999</v>
          </cell>
          <cell r="O42">
            <v>318145309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1607751423.8499999</v>
          </cell>
          <cell r="W42">
            <v>351646896.05000001</v>
          </cell>
          <cell r="X42">
            <v>365091861.69</v>
          </cell>
          <cell r="Y42">
            <v>373735507.70999998</v>
          </cell>
          <cell r="Z42">
            <v>0</v>
          </cell>
          <cell r="AA42">
            <v>261068172</v>
          </cell>
          <cell r="AB42">
            <v>403775332.26999998</v>
          </cell>
          <cell r="AC42">
            <v>338913588.95999998</v>
          </cell>
          <cell r="AD42">
            <v>408049844.59000003</v>
          </cell>
          <cell r="AE42">
            <v>405234224.37</v>
          </cell>
          <cell r="AF42">
            <v>401673935.77999997</v>
          </cell>
          <cell r="AG42">
            <v>379188428.06999999</v>
          </cell>
          <cell r="AH42">
            <v>441271165.03999996</v>
          </cell>
          <cell r="AI42">
            <v>442150953.71000004</v>
          </cell>
          <cell r="AJ42">
            <v>433971703.75</v>
          </cell>
          <cell r="AK42">
            <v>447539953.80000001</v>
          </cell>
          <cell r="AL42">
            <v>423666137.00999999</v>
          </cell>
          <cell r="AM42">
            <v>433633563</v>
          </cell>
          <cell r="AN42">
            <v>159557147.86000001</v>
          </cell>
          <cell r="AO42">
            <v>0</v>
          </cell>
          <cell r="AP42">
            <v>888208780.46000004</v>
          </cell>
          <cell r="AQ42">
            <v>436152720.22000003</v>
          </cell>
          <cell r="AR42">
            <v>137657911</v>
          </cell>
          <cell r="AS42">
            <v>536711975</v>
          </cell>
          <cell r="AT42">
            <v>646808250</v>
          </cell>
          <cell r="AU42">
            <v>480952145</v>
          </cell>
          <cell r="AV42">
            <v>494840570</v>
          </cell>
          <cell r="AW42">
            <v>502004910</v>
          </cell>
          <cell r="AX42">
            <v>181255093</v>
          </cell>
          <cell r="AY42">
            <v>520509445</v>
          </cell>
          <cell r="AZ42">
            <v>517622694</v>
          </cell>
          <cell r="BA42">
            <v>684118710</v>
          </cell>
          <cell r="BB42">
            <v>704415215</v>
          </cell>
          <cell r="BC42">
            <v>548662951</v>
          </cell>
          <cell r="BD42">
            <v>352861087</v>
          </cell>
          <cell r="BE42">
            <v>115116215</v>
          </cell>
          <cell r="BF42">
            <v>547625917.93000007</v>
          </cell>
          <cell r="BG42">
            <v>779086380</v>
          </cell>
          <cell r="BH42">
            <v>0</v>
          </cell>
          <cell r="BI42">
            <v>613069227.92000008</v>
          </cell>
          <cell r="BJ42">
            <v>961351994.57999992</v>
          </cell>
        </row>
        <row r="43">
          <cell r="B43" t="str">
            <v xml:space="preserve">   Primas Grupo Vida Deudores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 t="e">
            <v>#N/A</v>
          </cell>
          <cell r="BJ43" t="e">
            <v>#N/A</v>
          </cell>
        </row>
        <row r="44">
          <cell r="B44" t="str">
            <v xml:space="preserve">   Primas Seguro de Desempleo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 t="e">
            <v>#N/A</v>
          </cell>
          <cell r="BJ44" t="e">
            <v>#N/A</v>
          </cell>
        </row>
        <row r="45">
          <cell r="B45" t="str">
            <v xml:space="preserve">   Primas Incendio Deudores con IVA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 t="e">
            <v>#N/A</v>
          </cell>
          <cell r="BJ45" t="e">
            <v>#N/A</v>
          </cell>
        </row>
        <row r="46">
          <cell r="B46" t="str">
            <v xml:space="preserve">   Primas Vida Grupo Solidario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 t="e">
            <v>#N/A</v>
          </cell>
          <cell r="BJ46" t="e">
            <v>#N/A</v>
          </cell>
        </row>
        <row r="47">
          <cell r="B47" t="str">
            <v xml:space="preserve">   Primas Educativo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 t="e">
            <v>#N/A</v>
          </cell>
          <cell r="BJ47" t="e">
            <v>#N/A</v>
          </cell>
        </row>
        <row r="48">
          <cell r="A48" t="str">
            <v>1.2.2</v>
          </cell>
          <cell r="B48" t="str">
            <v xml:space="preserve">Arrendamiento Activos fijos 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700000000</v>
          </cell>
          <cell r="AN48">
            <v>0</v>
          </cell>
          <cell r="AO48">
            <v>0</v>
          </cell>
          <cell r="AP48">
            <v>465000000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499768030</v>
          </cell>
          <cell r="AV48">
            <v>0</v>
          </cell>
          <cell r="AW48">
            <v>0</v>
          </cell>
          <cell r="AX48">
            <v>15495242</v>
          </cell>
          <cell r="AY48">
            <v>3001540</v>
          </cell>
          <cell r="AZ48">
            <v>0</v>
          </cell>
          <cell r="BA48">
            <v>764906837</v>
          </cell>
          <cell r="BB48">
            <v>5381328</v>
          </cell>
          <cell r="BC48">
            <v>3000000</v>
          </cell>
          <cell r="BD48">
            <v>15137635</v>
          </cell>
          <cell r="BE48">
            <v>3049300</v>
          </cell>
          <cell r="BF48">
            <v>2950700</v>
          </cell>
          <cell r="BG48">
            <v>329669567</v>
          </cell>
          <cell r="BH48">
            <v>5526999</v>
          </cell>
          <cell r="BI48">
            <v>5428727</v>
          </cell>
          <cell r="BJ48">
            <v>218352585</v>
          </cell>
        </row>
        <row r="49">
          <cell r="A49" t="str">
            <v>1.2.3</v>
          </cell>
          <cell r="B49" t="str">
            <v>Venta de Activos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640000000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154163684230.69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</row>
        <row r="50">
          <cell r="A50" t="str">
            <v>1.2.4</v>
          </cell>
          <cell r="B50" t="str">
            <v xml:space="preserve">  Ingreso comision adms. Cartera titularizada</v>
          </cell>
          <cell r="AX50">
            <v>1063432245249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219.06177826000001</v>
          </cell>
          <cell r="BF50">
            <v>200.56138052</v>
          </cell>
          <cell r="BG50">
            <v>159.70947878999999</v>
          </cell>
          <cell r="BH50">
            <v>157.60001488</v>
          </cell>
          <cell r="BI50">
            <v>155.53731318999999</v>
          </cell>
          <cell r="BJ50">
            <v>154.84847453</v>
          </cell>
        </row>
        <row r="51">
          <cell r="A51">
            <v>1.3</v>
          </cell>
          <cell r="B51" t="str">
            <v>Disponibilidad inicial</v>
          </cell>
          <cell r="C51">
            <v>3</v>
          </cell>
          <cell r="D51">
            <v>4</v>
          </cell>
          <cell r="E51">
            <v>5</v>
          </cell>
          <cell r="F51">
            <v>6</v>
          </cell>
          <cell r="G51">
            <v>7</v>
          </cell>
          <cell r="H51">
            <v>8</v>
          </cell>
          <cell r="I51">
            <v>9</v>
          </cell>
          <cell r="J51">
            <v>10</v>
          </cell>
          <cell r="K51">
            <v>11</v>
          </cell>
          <cell r="L51">
            <v>12</v>
          </cell>
          <cell r="M51">
            <v>13</v>
          </cell>
          <cell r="N51">
            <v>14</v>
          </cell>
          <cell r="O51">
            <v>15</v>
          </cell>
          <cell r="P51">
            <v>16</v>
          </cell>
          <cell r="Q51">
            <v>17</v>
          </cell>
          <cell r="R51">
            <v>18</v>
          </cell>
          <cell r="S51">
            <v>19</v>
          </cell>
          <cell r="T51">
            <v>20</v>
          </cell>
          <cell r="U51">
            <v>21</v>
          </cell>
          <cell r="V51">
            <v>22</v>
          </cell>
          <cell r="W51">
            <v>23</v>
          </cell>
          <cell r="X51">
            <v>24</v>
          </cell>
          <cell r="Y51">
            <v>25</v>
          </cell>
          <cell r="Z51">
            <v>26</v>
          </cell>
          <cell r="AA51">
            <v>27</v>
          </cell>
          <cell r="AB51">
            <v>28</v>
          </cell>
          <cell r="AC51">
            <v>29</v>
          </cell>
          <cell r="AD51">
            <v>30</v>
          </cell>
          <cell r="AE51">
            <v>31</v>
          </cell>
          <cell r="AF51">
            <v>32</v>
          </cell>
          <cell r="AG51">
            <v>33</v>
          </cell>
          <cell r="AH51">
            <v>34</v>
          </cell>
          <cell r="AI51">
            <v>35</v>
          </cell>
          <cell r="AJ51">
            <v>36</v>
          </cell>
          <cell r="AK51">
            <v>37</v>
          </cell>
          <cell r="AL51">
            <v>38</v>
          </cell>
          <cell r="AM51">
            <v>39</v>
          </cell>
          <cell r="AN51">
            <v>40</v>
          </cell>
          <cell r="AO51">
            <v>41</v>
          </cell>
          <cell r="AP51">
            <v>42</v>
          </cell>
          <cell r="AQ51">
            <v>43</v>
          </cell>
          <cell r="AR51">
            <v>44</v>
          </cell>
          <cell r="AS51">
            <v>45</v>
          </cell>
          <cell r="AT51">
            <v>46</v>
          </cell>
          <cell r="AU51">
            <v>47</v>
          </cell>
          <cell r="AV51">
            <v>48</v>
          </cell>
          <cell r="AW51">
            <v>49</v>
          </cell>
          <cell r="AX51">
            <v>1063432245249</v>
          </cell>
          <cell r="AY51">
            <v>34835762730</v>
          </cell>
          <cell r="AZ51">
            <v>543080664556</v>
          </cell>
          <cell r="BA51">
            <v>-97292953261</v>
          </cell>
          <cell r="BB51">
            <v>-65832392930</v>
          </cell>
          <cell r="BC51">
            <v>83664416692.390137</v>
          </cell>
          <cell r="BD51">
            <v>-15062355420.330078</v>
          </cell>
          <cell r="BE51">
            <v>-30736700512</v>
          </cell>
          <cell r="BF51">
            <v>-22817763989.940186</v>
          </cell>
          <cell r="BG51">
            <v>-25798126185</v>
          </cell>
          <cell r="BH51">
            <v>-16125494123</v>
          </cell>
          <cell r="BI51">
            <v>5684156313.1799316</v>
          </cell>
          <cell r="BJ51">
            <v>62</v>
          </cell>
          <cell r="BK51">
            <v>63</v>
          </cell>
          <cell r="BL51">
            <v>64</v>
          </cell>
          <cell r="BM51">
            <v>65</v>
          </cell>
          <cell r="BN51">
            <v>66</v>
          </cell>
          <cell r="BO51">
            <v>67</v>
          </cell>
          <cell r="BP51">
            <v>68</v>
          </cell>
          <cell r="BQ51">
            <v>69</v>
          </cell>
        </row>
        <row r="52">
          <cell r="A52">
            <v>1</v>
          </cell>
          <cell r="B52">
            <v>2</v>
          </cell>
          <cell r="C52">
            <v>3</v>
          </cell>
          <cell r="D52">
            <v>4</v>
          </cell>
          <cell r="E52">
            <v>5</v>
          </cell>
          <cell r="F52">
            <v>6</v>
          </cell>
          <cell r="G52">
            <v>7</v>
          </cell>
          <cell r="H52">
            <v>8</v>
          </cell>
          <cell r="I52">
            <v>9</v>
          </cell>
          <cell r="J52">
            <v>10</v>
          </cell>
          <cell r="K52">
            <v>11</v>
          </cell>
          <cell r="L52">
            <v>12</v>
          </cell>
          <cell r="M52">
            <v>13</v>
          </cell>
          <cell r="N52">
            <v>14</v>
          </cell>
          <cell r="O52">
            <v>15</v>
          </cell>
          <cell r="P52">
            <v>16</v>
          </cell>
          <cell r="Q52">
            <v>17</v>
          </cell>
          <cell r="R52">
            <v>18</v>
          </cell>
          <cell r="S52">
            <v>19</v>
          </cell>
          <cell r="T52">
            <v>20</v>
          </cell>
          <cell r="U52">
            <v>21</v>
          </cell>
          <cell r="V52">
            <v>22</v>
          </cell>
          <cell r="W52">
            <v>23</v>
          </cell>
          <cell r="X52">
            <v>24</v>
          </cell>
          <cell r="Y52">
            <v>25</v>
          </cell>
          <cell r="Z52">
            <v>26</v>
          </cell>
          <cell r="AA52">
            <v>27</v>
          </cell>
          <cell r="AB52">
            <v>28</v>
          </cell>
          <cell r="AC52">
            <v>29</v>
          </cell>
          <cell r="AD52">
            <v>30</v>
          </cell>
          <cell r="AE52">
            <v>31</v>
          </cell>
          <cell r="AF52">
            <v>32</v>
          </cell>
          <cell r="AG52">
            <v>33</v>
          </cell>
          <cell r="AH52">
            <v>34</v>
          </cell>
          <cell r="AI52">
            <v>35</v>
          </cell>
          <cell r="AJ52">
            <v>36</v>
          </cell>
          <cell r="AK52">
            <v>37</v>
          </cell>
          <cell r="AL52">
            <v>38</v>
          </cell>
          <cell r="AM52">
            <v>39</v>
          </cell>
          <cell r="AN52">
            <v>40</v>
          </cell>
          <cell r="AO52">
            <v>41</v>
          </cell>
          <cell r="AP52">
            <v>42</v>
          </cell>
          <cell r="AQ52">
            <v>43</v>
          </cell>
          <cell r="AR52">
            <v>44</v>
          </cell>
          <cell r="AS52">
            <v>45</v>
          </cell>
          <cell r="AT52">
            <v>46</v>
          </cell>
          <cell r="AU52">
            <v>47</v>
          </cell>
          <cell r="AV52">
            <v>48</v>
          </cell>
          <cell r="AW52">
            <v>49</v>
          </cell>
          <cell r="AX52">
            <v>50</v>
          </cell>
          <cell r="AY52">
            <v>51</v>
          </cell>
          <cell r="AZ52">
            <v>52</v>
          </cell>
          <cell r="BA52">
            <v>53</v>
          </cell>
          <cell r="BB52">
            <v>54</v>
          </cell>
          <cell r="BC52">
            <v>55</v>
          </cell>
          <cell r="BD52">
            <v>56</v>
          </cell>
          <cell r="BE52">
            <v>57</v>
          </cell>
          <cell r="BF52">
            <v>58</v>
          </cell>
          <cell r="BG52">
            <v>59</v>
          </cell>
          <cell r="BH52">
            <v>60</v>
          </cell>
          <cell r="BI52">
            <v>61</v>
          </cell>
          <cell r="BJ52">
            <v>62</v>
          </cell>
          <cell r="BK52">
            <v>63</v>
          </cell>
          <cell r="BL52">
            <v>64</v>
          </cell>
          <cell r="BM52">
            <v>65</v>
          </cell>
          <cell r="BN52">
            <v>66</v>
          </cell>
          <cell r="BO52">
            <v>67</v>
          </cell>
          <cell r="BP52">
            <v>68</v>
          </cell>
          <cell r="BQ52">
            <v>69</v>
          </cell>
        </row>
        <row r="53">
          <cell r="A53" t="str">
            <v>Consolidado</v>
          </cell>
        </row>
        <row r="54">
          <cell r="A54" t="str">
            <v>INGRESOS</v>
          </cell>
        </row>
        <row r="55">
          <cell r="A55" t="str">
            <v>INGRESOS</v>
          </cell>
          <cell r="C55">
            <v>40179</v>
          </cell>
          <cell r="D55">
            <v>40210</v>
          </cell>
          <cell r="E55">
            <v>40238</v>
          </cell>
          <cell r="F55">
            <v>40269</v>
          </cell>
          <cell r="G55">
            <v>40299</v>
          </cell>
          <cell r="H55">
            <v>40330</v>
          </cell>
          <cell r="I55">
            <v>40360</v>
          </cell>
          <cell r="J55">
            <v>40391</v>
          </cell>
          <cell r="K55">
            <v>40422</v>
          </cell>
          <cell r="L55">
            <v>40452</v>
          </cell>
          <cell r="M55">
            <v>40483</v>
          </cell>
          <cell r="N55">
            <v>40513</v>
          </cell>
          <cell r="O55">
            <v>40544</v>
          </cell>
          <cell r="P55">
            <v>40575</v>
          </cell>
          <cell r="Q55">
            <v>40603</v>
          </cell>
          <cell r="R55">
            <v>40634</v>
          </cell>
          <cell r="S55">
            <v>40664</v>
          </cell>
          <cell r="T55">
            <v>40695</v>
          </cell>
          <cell r="U55">
            <v>40725</v>
          </cell>
          <cell r="V55">
            <v>40756</v>
          </cell>
          <cell r="W55">
            <v>40787</v>
          </cell>
          <cell r="X55">
            <v>40817</v>
          </cell>
          <cell r="Y55">
            <v>40848</v>
          </cell>
          <cell r="Z55">
            <v>40878</v>
          </cell>
          <cell r="AA55">
            <v>40909</v>
          </cell>
          <cell r="AB55">
            <v>40940</v>
          </cell>
          <cell r="AC55">
            <v>40969</v>
          </cell>
          <cell r="AD55">
            <v>41000</v>
          </cell>
          <cell r="AE55">
            <v>41030</v>
          </cell>
          <cell r="AF55">
            <v>41061</v>
          </cell>
          <cell r="AG55">
            <v>41091</v>
          </cell>
          <cell r="AH55">
            <v>41122</v>
          </cell>
          <cell r="AI55">
            <v>41153</v>
          </cell>
          <cell r="AJ55">
            <v>41183</v>
          </cell>
          <cell r="AK55">
            <v>41214</v>
          </cell>
          <cell r="AL55">
            <v>41244</v>
          </cell>
          <cell r="AM55">
            <v>41275</v>
          </cell>
          <cell r="AN55">
            <v>41306</v>
          </cell>
          <cell r="AO55">
            <v>41334</v>
          </cell>
          <cell r="AP55">
            <v>41365</v>
          </cell>
          <cell r="AQ55">
            <v>41395</v>
          </cell>
          <cell r="AR55">
            <v>41426</v>
          </cell>
          <cell r="AS55">
            <v>41456</v>
          </cell>
          <cell r="AT55">
            <v>41487</v>
          </cell>
          <cell r="AU55">
            <v>41518</v>
          </cell>
          <cell r="AV55">
            <v>41548</v>
          </cell>
          <cell r="AW55">
            <v>41579</v>
          </cell>
          <cell r="AX55">
            <v>41609</v>
          </cell>
          <cell r="AY55">
            <v>41640</v>
          </cell>
          <cell r="AZ55">
            <v>41671</v>
          </cell>
          <cell r="BA55">
            <v>41699</v>
          </cell>
          <cell r="BB55">
            <v>41730</v>
          </cell>
          <cell r="BC55">
            <v>41760</v>
          </cell>
          <cell r="BD55">
            <v>41791</v>
          </cell>
          <cell r="BE55">
            <v>41821</v>
          </cell>
          <cell r="BF55">
            <v>41852</v>
          </cell>
          <cell r="BG55">
            <v>41883</v>
          </cell>
          <cell r="BH55">
            <v>41913</v>
          </cell>
          <cell r="BI55">
            <v>41944</v>
          </cell>
          <cell r="BJ55">
            <v>41974</v>
          </cell>
          <cell r="BK55">
            <v>42005</v>
          </cell>
          <cell r="BL55">
            <v>42036</v>
          </cell>
          <cell r="BM55">
            <v>42064</v>
          </cell>
          <cell r="BN55">
            <v>42095</v>
          </cell>
          <cell r="BO55">
            <v>42125</v>
          </cell>
          <cell r="BP55">
            <v>42156</v>
          </cell>
          <cell r="BQ55">
            <v>42186</v>
          </cell>
          <cell r="BR55">
            <v>42217</v>
          </cell>
          <cell r="BS55">
            <v>42248</v>
          </cell>
          <cell r="BT55">
            <v>42278</v>
          </cell>
          <cell r="BU55">
            <v>42309</v>
          </cell>
          <cell r="BV55">
            <v>42339</v>
          </cell>
          <cell r="BW55">
            <v>42370</v>
          </cell>
          <cell r="BX55">
            <v>42401</v>
          </cell>
          <cell r="BY55">
            <v>42430</v>
          </cell>
          <cell r="BZ55">
            <v>42461</v>
          </cell>
          <cell r="CA55">
            <v>42491</v>
          </cell>
          <cell r="CB55">
            <v>42522</v>
          </cell>
          <cell r="CC55">
            <v>42552</v>
          </cell>
          <cell r="CD55">
            <v>42583</v>
          </cell>
          <cell r="CE55">
            <v>42614</v>
          </cell>
        </row>
        <row r="56">
          <cell r="B56" t="str">
            <v>INGRESOS + DISPONIBILIDAD INICIAL</v>
          </cell>
          <cell r="C56">
            <v>40179</v>
          </cell>
          <cell r="D56">
            <v>40210</v>
          </cell>
          <cell r="E56">
            <v>40238</v>
          </cell>
          <cell r="F56">
            <v>40269</v>
          </cell>
          <cell r="G56">
            <v>40299</v>
          </cell>
          <cell r="H56">
            <v>40330</v>
          </cell>
          <cell r="I56">
            <v>40360</v>
          </cell>
          <cell r="J56">
            <v>40391</v>
          </cell>
          <cell r="K56">
            <v>40422</v>
          </cell>
          <cell r="L56">
            <v>40452</v>
          </cell>
          <cell r="M56">
            <v>40483</v>
          </cell>
          <cell r="N56">
            <v>40513</v>
          </cell>
          <cell r="O56">
            <v>40544</v>
          </cell>
          <cell r="P56">
            <v>40575</v>
          </cell>
          <cell r="Q56">
            <v>40603</v>
          </cell>
          <cell r="R56">
            <v>40634</v>
          </cell>
          <cell r="S56">
            <v>40664</v>
          </cell>
          <cell r="T56">
            <v>40695</v>
          </cell>
          <cell r="U56">
            <v>40725</v>
          </cell>
          <cell r="V56">
            <v>40756</v>
          </cell>
          <cell r="W56">
            <v>40787</v>
          </cell>
          <cell r="X56">
            <v>40817</v>
          </cell>
          <cell r="Y56">
            <v>40848</v>
          </cell>
          <cell r="Z56">
            <v>40878</v>
          </cell>
          <cell r="AA56">
            <v>40909</v>
          </cell>
          <cell r="AB56">
            <v>40940</v>
          </cell>
          <cell r="AC56">
            <v>40969</v>
          </cell>
          <cell r="AD56">
            <v>41000</v>
          </cell>
          <cell r="AE56">
            <v>41030</v>
          </cell>
          <cell r="AF56">
            <v>41061</v>
          </cell>
          <cell r="AG56">
            <v>41091</v>
          </cell>
          <cell r="AH56">
            <v>41122</v>
          </cell>
          <cell r="AI56">
            <v>41153</v>
          </cell>
          <cell r="AJ56">
            <v>41183</v>
          </cell>
          <cell r="AK56">
            <v>41214</v>
          </cell>
          <cell r="AL56">
            <v>41244</v>
          </cell>
          <cell r="AM56">
            <v>41275</v>
          </cell>
          <cell r="AN56">
            <v>41306</v>
          </cell>
          <cell r="AO56">
            <v>41334</v>
          </cell>
          <cell r="AP56">
            <v>41365</v>
          </cell>
          <cell r="AQ56">
            <v>41395</v>
          </cell>
          <cell r="AR56">
            <v>41426</v>
          </cell>
          <cell r="AS56">
            <v>41456</v>
          </cell>
          <cell r="AT56">
            <v>41487</v>
          </cell>
          <cell r="AU56">
            <v>41518</v>
          </cell>
          <cell r="AV56">
            <v>41548</v>
          </cell>
          <cell r="AW56">
            <v>41579</v>
          </cell>
          <cell r="AX56">
            <v>41609</v>
          </cell>
          <cell r="AY56">
            <v>41640</v>
          </cell>
          <cell r="AZ56">
            <v>41671</v>
          </cell>
          <cell r="BA56">
            <v>41699</v>
          </cell>
          <cell r="BB56">
            <v>41730</v>
          </cell>
          <cell r="BC56">
            <v>41760</v>
          </cell>
          <cell r="BD56">
            <v>41791</v>
          </cell>
          <cell r="BE56">
            <v>41821</v>
          </cell>
          <cell r="BF56">
            <v>41852</v>
          </cell>
          <cell r="BG56">
            <v>41883</v>
          </cell>
          <cell r="BH56">
            <v>41913</v>
          </cell>
          <cell r="BI56">
            <v>41944</v>
          </cell>
          <cell r="BJ56">
            <v>41974</v>
          </cell>
          <cell r="BK56">
            <v>42005</v>
          </cell>
          <cell r="BL56">
            <v>42036</v>
          </cell>
          <cell r="BM56">
            <v>42064</v>
          </cell>
          <cell r="BN56">
            <v>42095</v>
          </cell>
          <cell r="BO56">
            <v>42125</v>
          </cell>
          <cell r="BP56">
            <v>42156</v>
          </cell>
          <cell r="BQ56">
            <v>42186</v>
          </cell>
          <cell r="BR56">
            <v>42217</v>
          </cell>
          <cell r="BS56">
            <v>42248</v>
          </cell>
          <cell r="BT56">
            <v>42278</v>
          </cell>
          <cell r="BU56">
            <v>42309</v>
          </cell>
          <cell r="BV56">
            <v>42339</v>
          </cell>
          <cell r="BW56">
            <v>42370</v>
          </cell>
          <cell r="BX56">
            <v>42401</v>
          </cell>
          <cell r="BY56">
            <v>42430</v>
          </cell>
          <cell r="BZ56">
            <v>42461</v>
          </cell>
          <cell r="CA56">
            <v>42491</v>
          </cell>
          <cell r="CB56">
            <v>42522</v>
          </cell>
          <cell r="CC56">
            <v>42552</v>
          </cell>
          <cell r="CD56">
            <v>42583</v>
          </cell>
          <cell r="CE56">
            <v>42614</v>
          </cell>
        </row>
        <row r="57">
          <cell r="A57" t="str">
            <v>1.</v>
          </cell>
          <cell r="B57" t="str">
            <v>INGRESOS + DISPONIBILIDAD INICIAL</v>
          </cell>
          <cell r="C57">
            <v>126845043258.29999</v>
          </cell>
          <cell r="D57">
            <v>641303635517.81006</v>
          </cell>
          <cell r="E57">
            <v>778548491391.61011</v>
          </cell>
          <cell r="F57">
            <v>897546284313.81006</v>
          </cell>
          <cell r="G57">
            <v>1014730436012.51</v>
          </cell>
          <cell r="H57">
            <v>1124812806676.8999</v>
          </cell>
          <cell r="I57">
            <v>1240306111284.04</v>
          </cell>
          <cell r="J57">
            <v>1349072039682.8601</v>
          </cell>
          <cell r="K57">
            <v>1498583285380.4001</v>
          </cell>
          <cell r="L57">
            <v>1608101162543.3301</v>
          </cell>
          <cell r="M57">
            <v>1725016535968.1201</v>
          </cell>
          <cell r="N57">
            <v>1872081595833.8101</v>
          </cell>
          <cell r="O57">
            <v>121413333009.27</v>
          </cell>
          <cell r="P57">
            <v>694734582936.23999</v>
          </cell>
          <cell r="Q57">
            <v>820831582619.33997</v>
          </cell>
          <cell r="R57">
            <v>942132194386.33997</v>
          </cell>
          <cell r="S57">
            <v>1137539234907.0801</v>
          </cell>
          <cell r="T57">
            <v>1272004935415.98</v>
          </cell>
          <cell r="U57">
            <v>1405286817712.77</v>
          </cell>
          <cell r="V57">
            <v>1543508680700.4299</v>
          </cell>
          <cell r="W57">
            <v>1682376725616.01</v>
          </cell>
          <cell r="X57">
            <v>1807280657998.79</v>
          </cell>
          <cell r="Y57">
            <v>1937158114564.71</v>
          </cell>
          <cell r="Z57">
            <v>2101538918597.3301</v>
          </cell>
          <cell r="AA57">
            <v>148038680668.60999</v>
          </cell>
          <cell r="AB57">
            <v>821782517622.33008</v>
          </cell>
          <cell r="AC57">
            <v>994308888259.04004</v>
          </cell>
          <cell r="AD57">
            <v>1167454912769.22</v>
          </cell>
          <cell r="AE57">
            <v>1330683042676.4399</v>
          </cell>
          <cell r="AF57">
            <v>1475288464010.8501</v>
          </cell>
          <cell r="AG57">
            <v>1642180005344.8301</v>
          </cell>
          <cell r="AH57">
            <v>1791634324855.76</v>
          </cell>
          <cell r="AI57">
            <v>1957004747331.1699</v>
          </cell>
          <cell r="AJ57">
            <v>2112521783096.8398</v>
          </cell>
          <cell r="AK57">
            <v>2274294986179.4897</v>
          </cell>
          <cell r="AL57">
            <v>2471503939386.7695</v>
          </cell>
          <cell r="AM57">
            <v>165669398592.00998</v>
          </cell>
          <cell r="AN57">
            <v>948246352604.94983</v>
          </cell>
          <cell r="AO57">
            <v>1113143868585.7197</v>
          </cell>
          <cell r="AP57">
            <v>1271517712837.4697</v>
          </cell>
          <cell r="AQ57">
            <v>1443762191491.4998</v>
          </cell>
          <cell r="AR57">
            <v>1600154562834.2397</v>
          </cell>
          <cell r="AS57">
            <v>1805612479498.9897</v>
          </cell>
          <cell r="AT57">
            <v>1966845994948.8098</v>
          </cell>
          <cell r="AU57">
            <v>2122610520083.8398</v>
          </cell>
          <cell r="AV57">
            <v>2292243807023.1797</v>
          </cell>
          <cell r="AW57">
            <v>2448299425094.3198</v>
          </cell>
          <cell r="AX57">
            <v>2664064188029.98</v>
          </cell>
          <cell r="AY57">
            <v>1277177556254.8301</v>
          </cell>
          <cell r="AZ57">
            <v>2688201596114.8804</v>
          </cell>
          <cell r="BA57">
            <v>2792965131192.7104</v>
          </cell>
          <cell r="BB57">
            <v>2907956320546.4707</v>
          </cell>
          <cell r="BC57">
            <v>3328009048317.0308</v>
          </cell>
          <cell r="BD57">
            <v>3471450076368.8306</v>
          </cell>
          <cell r="BE57">
            <v>3643740589664.3706</v>
          </cell>
          <cell r="BF57">
            <v>3791552374414.6104</v>
          </cell>
          <cell r="BG57">
            <v>3959738346046.7803</v>
          </cell>
          <cell r="BH57">
            <v>4111188362111.29</v>
          </cell>
          <cell r="BI57">
            <v>4273339251274.0898</v>
          </cell>
          <cell r="BJ57">
            <v>4503338406873.5898</v>
          </cell>
          <cell r="BK57">
            <v>4503338406873.5898</v>
          </cell>
          <cell r="BL57">
            <v>4503338406873.5898</v>
          </cell>
          <cell r="BM57">
            <v>4503338406873.5898</v>
          </cell>
          <cell r="BN57">
            <v>4503338406873.5898</v>
          </cell>
          <cell r="BO57">
            <v>4503338406873.5898</v>
          </cell>
          <cell r="BP57">
            <v>4503338406873.5898</v>
          </cell>
          <cell r="BQ57">
            <v>2127651902560.3101</v>
          </cell>
        </row>
        <row r="58">
          <cell r="A58" t="str">
            <v>1.</v>
          </cell>
          <cell r="B58" t="str">
            <v>INGRESOS VIGENCIA</v>
          </cell>
          <cell r="C58">
            <v>126845043258.29999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121413333009.27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148038680668.60999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165669398592.00998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</row>
        <row r="59">
          <cell r="A59" t="str">
            <v>1.1</v>
          </cell>
          <cell r="B59" t="str">
            <v>INGRESOS OPERACIONALES</v>
          </cell>
          <cell r="C59">
            <v>126393399220.29999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121095187700.27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147777612496.60999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164535765029.00998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 t="e">
            <v>#N/A</v>
          </cell>
          <cell r="BK59" t="e">
            <v>#N/A</v>
          </cell>
          <cell r="BL59" t="e">
            <v>#N/A</v>
          </cell>
          <cell r="BM59" t="e">
            <v>#N/A</v>
          </cell>
          <cell r="BN59" t="e">
            <v>#N/A</v>
          </cell>
          <cell r="BO59" t="e">
            <v>#N/A</v>
          </cell>
          <cell r="BP59" t="e">
            <v>#N/A</v>
          </cell>
          <cell r="BQ59" t="e">
            <v>#N/A</v>
          </cell>
        </row>
        <row r="60">
          <cell r="A60" t="str">
            <v>1.1</v>
          </cell>
          <cell r="B60" t="str">
            <v>INGRESOS OPERACIONALES</v>
          </cell>
          <cell r="C60">
            <v>126393399220.29999</v>
          </cell>
          <cell r="D60">
            <v>640576825627.81006</v>
          </cell>
          <cell r="E60">
            <v>777551642365.61011</v>
          </cell>
          <cell r="F60">
            <v>896276308929.81006</v>
          </cell>
          <cell r="G60">
            <v>1013460460628.51</v>
          </cell>
          <cell r="H60">
            <v>1123451412042.8999</v>
          </cell>
          <cell r="I60">
            <v>1238406966006.04</v>
          </cell>
          <cell r="J60">
            <v>1347091321584.8601</v>
          </cell>
          <cell r="K60">
            <v>1496096224695.4001</v>
          </cell>
          <cell r="L60">
            <v>1605531951418.55</v>
          </cell>
          <cell r="M60">
            <v>1722363670347.8</v>
          </cell>
          <cell r="N60">
            <v>1869124704562.6699</v>
          </cell>
          <cell r="O60">
            <v>121095187700.27</v>
          </cell>
          <cell r="P60">
            <v>694416437627.23999</v>
          </cell>
          <cell r="Q60">
            <v>820513437310.33997</v>
          </cell>
          <cell r="R60">
            <v>941814049077.33997</v>
          </cell>
          <cell r="S60">
            <v>1137221089598.0801</v>
          </cell>
          <cell r="T60">
            <v>1271686790106.98</v>
          </cell>
          <cell r="U60">
            <v>1404968672403.77</v>
          </cell>
          <cell r="V60">
            <v>1541582783967.5801</v>
          </cell>
          <cell r="W60">
            <v>1680099181987.1101</v>
          </cell>
          <cell r="X60">
            <v>1804638022508.2002</v>
          </cell>
          <cell r="Y60">
            <v>1934141743566.4102</v>
          </cell>
          <cell r="Z60">
            <v>2098522547599.0303</v>
          </cell>
          <cell r="AA60">
            <v>147777612496.60999</v>
          </cell>
          <cell r="AB60">
            <v>821117674118.06006</v>
          </cell>
          <cell r="AC60">
            <v>993305131165.81006</v>
          </cell>
          <cell r="AD60">
            <v>1166043105831.4001</v>
          </cell>
          <cell r="AE60">
            <v>1328866001514.25</v>
          </cell>
          <cell r="AF60">
            <v>1473069748912.8801</v>
          </cell>
          <cell r="AG60">
            <v>1639582101818.79</v>
          </cell>
          <cell r="AH60">
            <v>1788595150164.6802</v>
          </cell>
          <cell r="AI60">
            <v>1953523421686.3801</v>
          </cell>
          <cell r="AJ60">
            <v>2108606485748.3</v>
          </cell>
          <cell r="AK60">
            <v>2269932148877.1499</v>
          </cell>
          <cell r="AL60">
            <v>2466717435947.4199</v>
          </cell>
          <cell r="AM60">
            <v>164535765029.00998</v>
          </cell>
          <cell r="AN60">
            <v>946953161894.08984</v>
          </cell>
          <cell r="AO60">
            <v>1111850677874.8599</v>
          </cell>
          <cell r="AP60">
            <v>1268871313346.1499</v>
          </cell>
          <cell r="AQ60">
            <v>1440679639279.96</v>
          </cell>
          <cell r="AR60">
            <v>1596934352711.7</v>
          </cell>
          <cell r="AS60">
            <v>1801855557401.45</v>
          </cell>
          <cell r="AT60">
            <v>1962442264601.27</v>
          </cell>
          <cell r="AU60">
            <v>2117226069561.3</v>
          </cell>
          <cell r="AV60">
            <v>2285724515930.6401</v>
          </cell>
          <cell r="AW60">
            <v>2441278129091.7803</v>
          </cell>
          <cell r="AX60">
            <v>2656846141692.4404</v>
          </cell>
          <cell r="AY60">
            <v>178386037290.83002</v>
          </cell>
          <cell r="AZ60">
            <v>1045811789900.8801</v>
          </cell>
          <cell r="BA60">
            <v>1246419252692.7102</v>
          </cell>
          <cell r="BB60">
            <v>1426533038433.4702</v>
          </cell>
          <cell r="BC60">
            <v>1608206002329.9502</v>
          </cell>
          <cell r="BD60">
            <v>1766341387080.0801</v>
          </cell>
          <cell r="BE60">
            <v>1969250435372.6201</v>
          </cell>
          <cell r="BF60">
            <v>2139329407494.8701</v>
          </cell>
          <cell r="BG60">
            <v>2332204749365.04</v>
          </cell>
          <cell r="BH60">
            <v>2499774732553.5498</v>
          </cell>
          <cell r="BI60">
            <v>2655622967448.25</v>
          </cell>
          <cell r="BJ60">
            <v>2884442418468.1699</v>
          </cell>
          <cell r="BK60">
            <v>2884442418468.1699</v>
          </cell>
          <cell r="BL60">
            <v>2884442418468.1699</v>
          </cell>
          <cell r="BM60">
            <v>2884442418468.1699</v>
          </cell>
          <cell r="BN60">
            <v>2884442418468.1699</v>
          </cell>
          <cell r="BO60">
            <v>2884442418468.1699</v>
          </cell>
          <cell r="BP60">
            <v>2884442418468.1699</v>
          </cell>
          <cell r="BQ60">
            <v>2884442418468.1699</v>
          </cell>
        </row>
        <row r="61">
          <cell r="A61" t="str">
            <v>1.1.1</v>
          </cell>
          <cell r="B61" t="str">
            <v>VENTA DE BIENES Y SERVICIOS</v>
          </cell>
          <cell r="C61">
            <v>50643116970.729996</v>
          </cell>
          <cell r="D61">
            <v>153952898416.76001</v>
          </cell>
          <cell r="E61">
            <v>208247585976.10001</v>
          </cell>
          <cell r="F61">
            <v>244605364042.75</v>
          </cell>
          <cell r="G61">
            <v>284042473507.08997</v>
          </cell>
          <cell r="H61">
            <v>326325062186.75</v>
          </cell>
          <cell r="I61">
            <v>367384079380.02002</v>
          </cell>
          <cell r="J61">
            <v>407356059834.16003</v>
          </cell>
          <cell r="K61">
            <v>446454168881.30005</v>
          </cell>
          <cell r="L61">
            <v>486233096142.72003</v>
          </cell>
          <cell r="M61">
            <v>528100917863.53003</v>
          </cell>
          <cell r="N61">
            <v>574117963562.79004</v>
          </cell>
          <cell r="O61">
            <v>58011712960.119995</v>
          </cell>
          <cell r="P61">
            <v>175527576934.5</v>
          </cell>
          <cell r="Q61">
            <v>229757465667.79999</v>
          </cell>
          <cell r="R61">
            <v>270510626855.79999</v>
          </cell>
          <cell r="S61">
            <v>319270055257.09998</v>
          </cell>
          <cell r="T61">
            <v>366282760527.26996</v>
          </cell>
          <cell r="U61">
            <v>414654612869.19995</v>
          </cell>
          <cell r="V61">
            <v>466499774544.53992</v>
          </cell>
          <cell r="W61">
            <v>515897967976.88989</v>
          </cell>
          <cell r="X61">
            <v>565091060768.96985</v>
          </cell>
          <cell r="Y61">
            <v>615714752143.33984</v>
          </cell>
          <cell r="Z61">
            <v>671159897262.12988</v>
          </cell>
          <cell r="AA61">
            <v>74087192626.659988</v>
          </cell>
          <cell r="AB61">
            <v>195799169519.01999</v>
          </cell>
          <cell r="AC61">
            <v>261030528062.71997</v>
          </cell>
          <cell r="AD61">
            <v>310605379003.80994</v>
          </cell>
          <cell r="AE61">
            <v>369884458292.17993</v>
          </cell>
          <cell r="AF61">
            <v>425030128820.79993</v>
          </cell>
          <cell r="AG61">
            <v>483064357370.13995</v>
          </cell>
          <cell r="AH61">
            <v>544898293555.12994</v>
          </cell>
          <cell r="AI61">
            <v>601202681213.03992</v>
          </cell>
          <cell r="AJ61">
            <v>661758391595.36987</v>
          </cell>
          <cell r="AK61">
            <v>720047972666.9198</v>
          </cell>
          <cell r="AL61">
            <v>781449154558.27979</v>
          </cell>
          <cell r="AM61">
            <v>78309089876.73999</v>
          </cell>
          <cell r="AN61">
            <v>211929993035.47998</v>
          </cell>
          <cell r="AO61">
            <v>271930364181.60999</v>
          </cell>
          <cell r="AP61">
            <v>339492938117.16998</v>
          </cell>
          <cell r="AQ61">
            <v>402327274675.48999</v>
          </cell>
          <cell r="AR61">
            <v>466390924995.95001</v>
          </cell>
          <cell r="AS61">
            <v>535655646201.73999</v>
          </cell>
          <cell r="AT61">
            <v>602909296740.54004</v>
          </cell>
          <cell r="AU61">
            <v>669644724850.66003</v>
          </cell>
          <cell r="AV61">
            <v>742075484962.35999</v>
          </cell>
          <cell r="AW61">
            <v>808083424941.97998</v>
          </cell>
          <cell r="AX61">
            <v>882510279501.89001</v>
          </cell>
          <cell r="AY61">
            <v>86247831409.87001</v>
          </cell>
          <cell r="AZ61">
            <v>231975773265.78003</v>
          </cell>
          <cell r="BA61">
            <v>327295767943.73004</v>
          </cell>
          <cell r="BB61">
            <v>403826476257.47003</v>
          </cell>
          <cell r="BC61">
            <v>473193521950.20001</v>
          </cell>
          <cell r="BD61">
            <v>538925561620.65997</v>
          </cell>
          <cell r="BE61">
            <v>617514630241.59998</v>
          </cell>
          <cell r="BF61">
            <v>688491903481.72998</v>
          </cell>
          <cell r="BG61">
            <v>764829819888.93994</v>
          </cell>
          <cell r="BH61">
            <v>839414473579.33997</v>
          </cell>
          <cell r="BI61">
            <v>904088334914.76001</v>
          </cell>
          <cell r="BJ61">
            <v>985638368672.08997</v>
          </cell>
          <cell r="BK61">
            <v>985638368672.08997</v>
          </cell>
          <cell r="BL61">
            <v>985638368672.08997</v>
          </cell>
          <cell r="BM61">
            <v>985638368672.08997</v>
          </cell>
          <cell r="BN61">
            <v>985638368672.08997</v>
          </cell>
          <cell r="BO61">
            <v>985638368672.08997</v>
          </cell>
          <cell r="BP61">
            <v>985638368672.08997</v>
          </cell>
          <cell r="BQ61">
            <v>985638368672.08997</v>
          </cell>
        </row>
        <row r="62">
          <cell r="A62" t="str">
            <v>1.1.1.1</v>
          </cell>
          <cell r="B62" t="str">
            <v>CARTERA HIPOTECARIA</v>
          </cell>
          <cell r="C62">
            <v>50416616227.119995</v>
          </cell>
          <cell r="D62">
            <v>153505099135.35999</v>
          </cell>
          <cell r="E62">
            <v>207486122089.37997</v>
          </cell>
          <cell r="F62">
            <v>243611524380.12997</v>
          </cell>
          <cell r="G62">
            <v>282822843332.63</v>
          </cell>
          <cell r="H62">
            <v>324820087001.82001</v>
          </cell>
          <cell r="I62">
            <v>365692793325.94</v>
          </cell>
          <cell r="J62">
            <v>405415572836.03003</v>
          </cell>
          <cell r="K62">
            <v>444245815075.30005</v>
          </cell>
          <cell r="L62">
            <v>483799967605.48004</v>
          </cell>
          <cell r="M62">
            <v>525353294546.80005</v>
          </cell>
          <cell r="N62">
            <v>571028283084.82007</v>
          </cell>
          <cell r="O62">
            <v>57764786111.029999</v>
          </cell>
          <cell r="P62">
            <v>175029888685.16998</v>
          </cell>
          <cell r="Q62">
            <v>228938559241.60999</v>
          </cell>
          <cell r="R62">
            <v>269410536977.60999</v>
          </cell>
          <cell r="S62">
            <v>317830358115.45996</v>
          </cell>
          <cell r="T62">
            <v>364503311909.34998</v>
          </cell>
          <cell r="U62">
            <v>412612125716.53998</v>
          </cell>
          <cell r="V62">
            <v>464059941650.85999</v>
          </cell>
          <cell r="W62">
            <v>513088810137.32996</v>
          </cell>
          <cell r="X62">
            <v>562010725648.18994</v>
          </cell>
          <cell r="Y62">
            <v>612296929975.44995</v>
          </cell>
          <cell r="Z62">
            <v>667299013740.59998</v>
          </cell>
          <cell r="AA62">
            <v>73746379218.179993</v>
          </cell>
          <cell r="AB62">
            <v>195072633442.62</v>
          </cell>
          <cell r="AC62">
            <v>259834680830.01999</v>
          </cell>
          <cell r="AD62">
            <v>308982743762.84998</v>
          </cell>
          <cell r="AE62">
            <v>367668619704.93994</v>
          </cell>
          <cell r="AF62">
            <v>422364399170.46997</v>
          </cell>
          <cell r="AG62">
            <v>479989825995.72998</v>
          </cell>
          <cell r="AH62">
            <v>541381312620.44</v>
          </cell>
          <cell r="AI62">
            <v>597315436281.71997</v>
          </cell>
          <cell r="AJ62">
            <v>657425986374.02002</v>
          </cell>
          <cell r="AK62">
            <v>715190765347.29004</v>
          </cell>
          <cell r="AL62">
            <v>776110523391.43005</v>
          </cell>
          <cell r="AM62">
            <v>77911172126.949997</v>
          </cell>
          <cell r="AN62">
            <v>211053545775.85999</v>
          </cell>
          <cell r="AO62">
            <v>270448888757.92999</v>
          </cell>
          <cell r="AP62">
            <v>337484249351.07001</v>
          </cell>
          <cell r="AQ62">
            <v>399749730653.89001</v>
          </cell>
          <cell r="AR62">
            <v>463271373381.90002</v>
          </cell>
          <cell r="AS62">
            <v>532102844307.02002</v>
          </cell>
          <cell r="AT62">
            <v>598886963427.33997</v>
          </cell>
          <cell r="AU62">
            <v>665103625301.92993</v>
          </cell>
          <cell r="AV62">
            <v>737010838161.2699</v>
          </cell>
          <cell r="AW62">
            <v>802459009878.35986</v>
          </cell>
          <cell r="AX62">
            <v>876236333904.23987</v>
          </cell>
          <cell r="AY62">
            <v>85761457567.170013</v>
          </cell>
          <cell r="AZ62">
            <v>230691228280.13004</v>
          </cell>
          <cell r="BA62">
            <v>324939837704.72009</v>
          </cell>
          <cell r="BB62">
            <v>401050839779.39008</v>
          </cell>
          <cell r="BC62">
            <v>469891710407.4801</v>
          </cell>
          <cell r="BD62">
            <v>535100811729.90009</v>
          </cell>
          <cell r="BE62">
            <v>613161004998.01001</v>
          </cell>
          <cell r="BF62">
            <v>683607521964.62</v>
          </cell>
          <cell r="BG62">
            <v>759354784480.84998</v>
          </cell>
          <cell r="BH62">
            <v>833330126418.57996</v>
          </cell>
          <cell r="BI62">
            <v>897411195318.37</v>
          </cell>
          <cell r="BJ62">
            <v>978348876099.41003</v>
          </cell>
          <cell r="BK62">
            <v>978348876099.41003</v>
          </cell>
          <cell r="BL62">
            <v>978348876099.41003</v>
          </cell>
          <cell r="BM62">
            <v>978348876099.41003</v>
          </cell>
          <cell r="BN62">
            <v>978348876099.41003</v>
          </cell>
          <cell r="BO62">
            <v>978348876099.41003</v>
          </cell>
          <cell r="BP62">
            <v>978348876099.41003</v>
          </cell>
          <cell r="BQ62">
            <v>978348876099.41003</v>
          </cell>
        </row>
        <row r="63">
          <cell r="A63" t="str">
            <v>1.1.1.1.1</v>
          </cell>
          <cell r="B63" t="str">
            <v xml:space="preserve">    Ingresos por abonos a capital creditos antiguos</v>
          </cell>
          <cell r="C63">
            <v>31983365260.119999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</row>
        <row r="64">
          <cell r="B64" t="str">
            <v xml:space="preserve">    Ingresos por abonos a capital creditos antiguos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 t="e">
            <v>#N/A</v>
          </cell>
          <cell r="BJ64" t="e">
            <v>#N/A</v>
          </cell>
          <cell r="BK64" t="e">
            <v>#N/A</v>
          </cell>
          <cell r="BL64" t="e">
            <v>#N/A</v>
          </cell>
          <cell r="BM64" t="e">
            <v>#N/A</v>
          </cell>
          <cell r="BN64" t="e">
            <v>#N/A</v>
          </cell>
          <cell r="BO64" t="e">
            <v>#N/A</v>
          </cell>
          <cell r="BP64" t="e">
            <v>#N/A</v>
          </cell>
          <cell r="BQ64" t="e">
            <v>#N/A</v>
          </cell>
        </row>
        <row r="65">
          <cell r="B65" t="str">
            <v xml:space="preserve">    Ingresos por abonos a capital nuevos desembolsos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 t="e">
            <v>#N/A</v>
          </cell>
          <cell r="BJ65" t="e">
            <v>#N/A</v>
          </cell>
          <cell r="BK65" t="e">
            <v>#N/A</v>
          </cell>
          <cell r="BL65" t="e">
            <v>#N/A</v>
          </cell>
          <cell r="BM65" t="e">
            <v>#N/A</v>
          </cell>
          <cell r="BN65" t="e">
            <v>#N/A</v>
          </cell>
          <cell r="BO65" t="e">
            <v>#N/A</v>
          </cell>
          <cell r="BP65" t="e">
            <v>#N/A</v>
          </cell>
          <cell r="BQ65" t="e">
            <v>#N/A</v>
          </cell>
        </row>
        <row r="66">
          <cell r="B66" t="str">
            <v xml:space="preserve">    Ingresos por cancelacion de obligaciones anticipadas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 t="e">
            <v>#N/A</v>
          </cell>
          <cell r="BJ66" t="e">
            <v>#N/A</v>
          </cell>
          <cell r="BK66" t="e">
            <v>#N/A</v>
          </cell>
          <cell r="BL66" t="e">
            <v>#N/A</v>
          </cell>
          <cell r="BM66" t="e">
            <v>#N/A</v>
          </cell>
          <cell r="BN66" t="e">
            <v>#N/A</v>
          </cell>
          <cell r="BO66" t="e">
            <v>#N/A</v>
          </cell>
          <cell r="BP66" t="e">
            <v>#N/A</v>
          </cell>
          <cell r="BQ66" t="e">
            <v>#N/A</v>
          </cell>
        </row>
        <row r="67">
          <cell r="B67" t="str">
            <v xml:space="preserve">    Ingresos por intereses cartera hipotecario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 t="e">
            <v>#N/A</v>
          </cell>
          <cell r="BJ67" t="e">
            <v>#N/A</v>
          </cell>
          <cell r="BK67" t="e">
            <v>#N/A</v>
          </cell>
          <cell r="BL67" t="e">
            <v>#N/A</v>
          </cell>
          <cell r="BM67" t="e">
            <v>#N/A</v>
          </cell>
          <cell r="BN67" t="e">
            <v>#N/A</v>
          </cell>
          <cell r="BO67" t="e">
            <v>#N/A</v>
          </cell>
          <cell r="BP67" t="e">
            <v>#N/A</v>
          </cell>
          <cell r="BQ67" t="e">
            <v>#N/A</v>
          </cell>
        </row>
        <row r="68">
          <cell r="A68" t="str">
            <v>1.1.1.1.2</v>
          </cell>
          <cell r="B68" t="str">
            <v xml:space="preserve">    Ingresos por recaudo de resoluciones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 t="e">
            <v>#N/A</v>
          </cell>
          <cell r="BJ68" t="e">
            <v>#N/A</v>
          </cell>
          <cell r="BK68" t="e">
            <v>#N/A</v>
          </cell>
          <cell r="BL68" t="e">
            <v>#N/A</v>
          </cell>
          <cell r="BM68" t="e">
            <v>#N/A</v>
          </cell>
          <cell r="BN68" t="e">
            <v>#N/A</v>
          </cell>
          <cell r="BO68" t="e">
            <v>#N/A</v>
          </cell>
          <cell r="BP68" t="e">
            <v>#N/A</v>
          </cell>
          <cell r="BQ68" t="e">
            <v>#N/A</v>
          </cell>
        </row>
        <row r="69">
          <cell r="A69" t="str">
            <v>1.1.1.1.2</v>
          </cell>
          <cell r="B69" t="str">
            <v>ABONO DE CESANTIAS</v>
          </cell>
          <cell r="C69">
            <v>18433250967</v>
          </cell>
          <cell r="D69">
            <v>92598531454</v>
          </cell>
          <cell r="E69">
            <v>110487359057</v>
          </cell>
          <cell r="F69">
            <v>117653856112</v>
          </cell>
          <cell r="G69">
            <v>122752841686</v>
          </cell>
          <cell r="H69">
            <v>126053819343</v>
          </cell>
          <cell r="I69">
            <v>127820991380</v>
          </cell>
          <cell r="J69">
            <v>129517625762</v>
          </cell>
          <cell r="K69">
            <v>131591454565</v>
          </cell>
          <cell r="L69">
            <v>132663248895</v>
          </cell>
          <cell r="M69">
            <v>133851022423</v>
          </cell>
          <cell r="N69">
            <v>135003909894</v>
          </cell>
          <cell r="O69">
            <v>18549581637</v>
          </cell>
          <cell r="P69">
            <v>99718546755</v>
          </cell>
          <cell r="Q69">
            <v>113097038580</v>
          </cell>
          <cell r="R69">
            <v>116691460312</v>
          </cell>
          <cell r="S69">
            <v>120571106601</v>
          </cell>
          <cell r="T69">
            <v>123376790596</v>
          </cell>
          <cell r="U69">
            <v>125606903033</v>
          </cell>
          <cell r="V69">
            <v>128029867386</v>
          </cell>
          <cell r="W69">
            <v>129844736739</v>
          </cell>
          <cell r="X69">
            <v>131868364984</v>
          </cell>
          <cell r="Y69">
            <v>133609772175</v>
          </cell>
          <cell r="Z69">
            <v>135065744895</v>
          </cell>
          <cell r="AA69">
            <v>22462296355</v>
          </cell>
          <cell r="AB69">
            <v>98081140008</v>
          </cell>
          <cell r="AC69">
            <v>114770694465</v>
          </cell>
          <cell r="AD69">
            <v>119444703853</v>
          </cell>
          <cell r="AE69">
            <v>123754600247</v>
          </cell>
          <cell r="AF69">
            <v>126089495529</v>
          </cell>
          <cell r="AG69">
            <v>128103349269</v>
          </cell>
          <cell r="AH69">
            <v>132294447898</v>
          </cell>
          <cell r="AI69">
            <v>133609681725</v>
          </cell>
          <cell r="AJ69">
            <v>135102481615</v>
          </cell>
          <cell r="AK69">
            <v>136303729199</v>
          </cell>
          <cell r="AL69">
            <v>137393766153</v>
          </cell>
          <cell r="AM69">
            <v>20557981675</v>
          </cell>
          <cell r="AN69">
            <v>100344491609</v>
          </cell>
          <cell r="AO69">
            <v>108241011511</v>
          </cell>
          <cell r="AP69">
            <v>119433150109</v>
          </cell>
          <cell r="AQ69">
            <v>123187100916</v>
          </cell>
          <cell r="AR69">
            <v>125814200133</v>
          </cell>
          <cell r="AS69">
            <v>128441445820</v>
          </cell>
          <cell r="AT69">
            <v>130449864229</v>
          </cell>
          <cell r="AU69">
            <v>132190548171</v>
          </cell>
          <cell r="AV69">
            <v>134176458424</v>
          </cell>
          <cell r="AW69">
            <v>135620997531</v>
          </cell>
          <cell r="AX69">
            <v>137089450372</v>
          </cell>
          <cell r="AY69">
            <v>19197105559</v>
          </cell>
          <cell r="AZ69">
            <v>98972571003</v>
          </cell>
          <cell r="BA69">
            <v>127478074585</v>
          </cell>
          <cell r="BB69">
            <v>137523445477</v>
          </cell>
          <cell r="BC69">
            <v>140251190442</v>
          </cell>
          <cell r="BD69">
            <v>142346754186</v>
          </cell>
          <cell r="BE69">
            <v>144788266418</v>
          </cell>
          <cell r="BF69">
            <v>147012846382</v>
          </cell>
          <cell r="BG69">
            <v>148906265415</v>
          </cell>
          <cell r="BH69">
            <v>150317834127</v>
          </cell>
          <cell r="BI69">
            <v>151364812816</v>
          </cell>
          <cell r="BJ69">
            <v>152594172277</v>
          </cell>
          <cell r="BK69">
            <v>152594172277</v>
          </cell>
          <cell r="BL69">
            <v>152594172277</v>
          </cell>
          <cell r="BM69">
            <v>152594172277</v>
          </cell>
          <cell r="BN69">
            <v>152594172277</v>
          </cell>
          <cell r="BO69">
            <v>152594172277</v>
          </cell>
          <cell r="BP69">
            <v>152594172277</v>
          </cell>
          <cell r="BQ69">
            <v>152594172277</v>
          </cell>
        </row>
        <row r="70">
          <cell r="A70" t="str">
            <v>1.1.1.2</v>
          </cell>
          <cell r="B70" t="str">
            <v xml:space="preserve">  Pregrado Corto Plazo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</row>
        <row r="71">
          <cell r="B71" t="str">
            <v xml:space="preserve">  Pregrado Corto Plazo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 t="e">
            <v>#N/A</v>
          </cell>
          <cell r="BJ71" t="e">
            <v>#N/A</v>
          </cell>
          <cell r="BK71" t="e">
            <v>#N/A</v>
          </cell>
          <cell r="BL71" t="e">
            <v>#N/A</v>
          </cell>
          <cell r="BM71" t="e">
            <v>#N/A</v>
          </cell>
          <cell r="BN71" t="e">
            <v>#N/A</v>
          </cell>
          <cell r="BO71" t="e">
            <v>#N/A</v>
          </cell>
          <cell r="BP71" t="e">
            <v>#N/A</v>
          </cell>
          <cell r="BQ71" t="e">
            <v>#N/A</v>
          </cell>
        </row>
        <row r="72">
          <cell r="B72" t="str">
            <v xml:space="preserve">  Pregrado Largo Plazo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 t="e">
            <v>#N/A</v>
          </cell>
          <cell r="BJ72" t="e">
            <v>#N/A</v>
          </cell>
          <cell r="BK72" t="e">
            <v>#N/A</v>
          </cell>
          <cell r="BL72" t="e">
            <v>#N/A</v>
          </cell>
          <cell r="BM72" t="e">
            <v>#N/A</v>
          </cell>
          <cell r="BN72" t="e">
            <v>#N/A</v>
          </cell>
          <cell r="BO72" t="e">
            <v>#N/A</v>
          </cell>
          <cell r="BP72" t="e">
            <v>#N/A</v>
          </cell>
          <cell r="BQ72" t="e">
            <v>#N/A</v>
          </cell>
        </row>
        <row r="73">
          <cell r="A73" t="str">
            <v>1.1.2</v>
          </cell>
          <cell r="B73" t="str">
            <v xml:space="preserve">  Postgrado Largo Plazo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 t="e">
            <v>#N/A</v>
          </cell>
          <cell r="BJ73" t="e">
            <v>#N/A</v>
          </cell>
          <cell r="BK73" t="e">
            <v>#N/A</v>
          </cell>
          <cell r="BL73" t="e">
            <v>#N/A</v>
          </cell>
          <cell r="BM73" t="e">
            <v>#N/A</v>
          </cell>
          <cell r="BN73" t="e">
            <v>#N/A</v>
          </cell>
          <cell r="BO73" t="e">
            <v>#N/A</v>
          </cell>
          <cell r="BP73" t="e">
            <v>#N/A</v>
          </cell>
          <cell r="BQ73" t="e">
            <v>#N/A</v>
          </cell>
        </row>
        <row r="74">
          <cell r="A74" t="str">
            <v>1.1.2</v>
          </cell>
          <cell r="B74" t="str">
            <v xml:space="preserve">  Recaudo Publicos Obligatorios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</row>
        <row r="75">
          <cell r="B75" t="str">
            <v xml:space="preserve">  Recaudo Publicos Obligatorios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 t="e">
            <v>#N/A</v>
          </cell>
          <cell r="BJ75" t="e">
            <v>#N/A</v>
          </cell>
          <cell r="BK75" t="e">
            <v>#N/A</v>
          </cell>
          <cell r="BL75" t="e">
            <v>#N/A</v>
          </cell>
          <cell r="BM75" t="e">
            <v>#N/A</v>
          </cell>
          <cell r="BN75" t="e">
            <v>#N/A</v>
          </cell>
          <cell r="BO75" t="e">
            <v>#N/A</v>
          </cell>
          <cell r="BP75" t="e">
            <v>#N/A</v>
          </cell>
          <cell r="BQ75" t="e">
            <v>#N/A</v>
          </cell>
        </row>
        <row r="76">
          <cell r="B76" t="str">
            <v xml:space="preserve">  Recaudo Publicos Voluntarios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 t="e">
            <v>#N/A</v>
          </cell>
          <cell r="BJ76" t="e">
            <v>#N/A</v>
          </cell>
          <cell r="BK76" t="e">
            <v>#N/A</v>
          </cell>
          <cell r="BL76" t="e">
            <v>#N/A</v>
          </cell>
          <cell r="BM76" t="e">
            <v>#N/A</v>
          </cell>
          <cell r="BN76" t="e">
            <v>#N/A</v>
          </cell>
          <cell r="BO76" t="e">
            <v>#N/A</v>
          </cell>
          <cell r="BP76" t="e">
            <v>#N/A</v>
          </cell>
          <cell r="BQ76" t="e">
            <v>#N/A</v>
          </cell>
        </row>
        <row r="77">
          <cell r="B77" t="str">
            <v xml:space="preserve">  Recaudo Privado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 t="e">
            <v>#N/A</v>
          </cell>
          <cell r="BJ77" t="e">
            <v>#N/A</v>
          </cell>
          <cell r="BK77" t="e">
            <v>#N/A</v>
          </cell>
          <cell r="BL77" t="e">
            <v>#N/A</v>
          </cell>
          <cell r="BM77" t="e">
            <v>#N/A</v>
          </cell>
          <cell r="BN77" t="e">
            <v>#N/A</v>
          </cell>
          <cell r="BO77" t="e">
            <v>#N/A</v>
          </cell>
          <cell r="BP77" t="e">
            <v>#N/A</v>
          </cell>
          <cell r="BQ77" t="e">
            <v>#N/A</v>
          </cell>
        </row>
        <row r="78">
          <cell r="A78" t="str">
            <v>1.1.3</v>
          </cell>
          <cell r="B78" t="str">
            <v xml:space="preserve">  Traslados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 t="e">
            <v>#N/A</v>
          </cell>
          <cell r="BJ78" t="e">
            <v>#N/A</v>
          </cell>
          <cell r="BK78" t="e">
            <v>#N/A</v>
          </cell>
          <cell r="BL78" t="e">
            <v>#N/A</v>
          </cell>
          <cell r="BM78" t="e">
            <v>#N/A</v>
          </cell>
          <cell r="BN78" t="e">
            <v>#N/A</v>
          </cell>
          <cell r="BO78" t="e">
            <v>#N/A</v>
          </cell>
          <cell r="BP78" t="e">
            <v>#N/A</v>
          </cell>
          <cell r="BQ78" t="e">
            <v>#N/A</v>
          </cell>
        </row>
        <row r="79">
          <cell r="A79" t="str">
            <v>1.1.3</v>
          </cell>
          <cell r="B79" t="str">
            <v>Independiente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</row>
        <row r="80">
          <cell r="B80" t="str">
            <v>Independiente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 t="e">
            <v>#N/A</v>
          </cell>
          <cell r="BJ80" t="e">
            <v>#N/A</v>
          </cell>
          <cell r="BK80" t="e">
            <v>#N/A</v>
          </cell>
          <cell r="BL80" t="e">
            <v>#N/A</v>
          </cell>
          <cell r="BM80" t="e">
            <v>#N/A</v>
          </cell>
          <cell r="BN80" t="e">
            <v>#N/A</v>
          </cell>
          <cell r="BO80" t="e">
            <v>#N/A</v>
          </cell>
          <cell r="BP80" t="e">
            <v>#N/A</v>
          </cell>
          <cell r="BQ80" t="e">
            <v>#N/A</v>
          </cell>
        </row>
        <row r="81">
          <cell r="B81" t="str">
            <v>Madres Comunitarias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 t="e">
            <v>#N/A</v>
          </cell>
          <cell r="BJ81" t="e">
            <v>#N/A</v>
          </cell>
          <cell r="BK81" t="e">
            <v>#N/A</v>
          </cell>
          <cell r="BL81" t="e">
            <v>#N/A</v>
          </cell>
          <cell r="BM81" t="e">
            <v>#N/A</v>
          </cell>
          <cell r="BN81" t="e">
            <v>#N/A</v>
          </cell>
          <cell r="BO81" t="e">
            <v>#N/A</v>
          </cell>
          <cell r="BP81" t="e">
            <v>#N/A</v>
          </cell>
          <cell r="BQ81" t="e">
            <v>#N/A</v>
          </cell>
        </row>
        <row r="82">
          <cell r="B82" t="str">
            <v>Policía Nacional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 t="e">
            <v>#N/A</v>
          </cell>
          <cell r="BJ82" t="e">
            <v>#N/A</v>
          </cell>
          <cell r="BK82" t="e">
            <v>#N/A</v>
          </cell>
          <cell r="BL82" t="e">
            <v>#N/A</v>
          </cell>
          <cell r="BM82" t="e">
            <v>#N/A</v>
          </cell>
          <cell r="BN82" t="e">
            <v>#N/A</v>
          </cell>
          <cell r="BO82" t="e">
            <v>#N/A</v>
          </cell>
          <cell r="BP82" t="e">
            <v>#N/A</v>
          </cell>
          <cell r="BQ82" t="e">
            <v>#N/A</v>
          </cell>
        </row>
        <row r="83">
          <cell r="B83" t="str">
            <v>Fuerzas Armadas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 t="e">
            <v>#N/A</v>
          </cell>
          <cell r="BJ83" t="e">
            <v>#N/A</v>
          </cell>
          <cell r="BK83" t="e">
            <v>#N/A</v>
          </cell>
          <cell r="BL83" t="e">
            <v>#N/A</v>
          </cell>
          <cell r="BM83" t="e">
            <v>#N/A</v>
          </cell>
          <cell r="BN83" t="e">
            <v>#N/A</v>
          </cell>
          <cell r="BO83" t="e">
            <v>#N/A</v>
          </cell>
          <cell r="BP83" t="e">
            <v>#N/A</v>
          </cell>
          <cell r="BQ83" t="e">
            <v>#N/A</v>
          </cell>
        </row>
        <row r="84">
          <cell r="B84" t="str">
            <v>Salario Integral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 t="e">
            <v>#N/A</v>
          </cell>
          <cell r="BJ84" t="e">
            <v>#N/A</v>
          </cell>
          <cell r="BK84" t="e">
            <v>#N/A</v>
          </cell>
          <cell r="BL84" t="e">
            <v>#N/A</v>
          </cell>
          <cell r="BM84" t="e">
            <v>#N/A</v>
          </cell>
          <cell r="BN84" t="e">
            <v>#N/A</v>
          </cell>
          <cell r="BO84" t="e">
            <v>#N/A</v>
          </cell>
          <cell r="BP84" t="e">
            <v>#N/A</v>
          </cell>
          <cell r="BQ84" t="e">
            <v>#N/A</v>
          </cell>
        </row>
        <row r="85">
          <cell r="B85" t="str">
            <v>Educador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 t="e">
            <v>#N/A</v>
          </cell>
          <cell r="BJ85" t="e">
            <v>#N/A</v>
          </cell>
          <cell r="BK85" t="e">
            <v>#N/A</v>
          </cell>
          <cell r="BL85" t="e">
            <v>#N/A</v>
          </cell>
          <cell r="BM85" t="e">
            <v>#N/A</v>
          </cell>
          <cell r="BN85" t="e">
            <v>#N/A</v>
          </cell>
          <cell r="BO85" t="e">
            <v>#N/A</v>
          </cell>
          <cell r="BP85" t="e">
            <v>#N/A</v>
          </cell>
          <cell r="BQ85" t="e">
            <v>#N/A</v>
          </cell>
        </row>
        <row r="86">
          <cell r="B86" t="str">
            <v>Afiliado FNA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 t="e">
            <v>#N/A</v>
          </cell>
          <cell r="BJ86" t="e">
            <v>#N/A</v>
          </cell>
          <cell r="BK86" t="e">
            <v>#N/A</v>
          </cell>
          <cell r="BL86" t="e">
            <v>#N/A</v>
          </cell>
          <cell r="BM86" t="e">
            <v>#N/A</v>
          </cell>
          <cell r="BN86" t="e">
            <v>#N/A</v>
          </cell>
          <cell r="BO86" t="e">
            <v>#N/A</v>
          </cell>
          <cell r="BP86" t="e">
            <v>#N/A</v>
          </cell>
          <cell r="BQ86" t="e">
            <v>#N/A</v>
          </cell>
        </row>
        <row r="87">
          <cell r="B87" t="str">
            <v>Asalariado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 t="e">
            <v>#N/A</v>
          </cell>
          <cell r="BJ87" t="e">
            <v>#N/A</v>
          </cell>
          <cell r="BK87" t="e">
            <v>#N/A</v>
          </cell>
          <cell r="BL87" t="e">
            <v>#N/A</v>
          </cell>
          <cell r="BM87" t="e">
            <v>#N/A</v>
          </cell>
          <cell r="BN87" t="e">
            <v>#N/A</v>
          </cell>
          <cell r="BO87" t="e">
            <v>#N/A</v>
          </cell>
          <cell r="BP87" t="e">
            <v>#N/A</v>
          </cell>
          <cell r="BQ87" t="e">
            <v>#N/A</v>
          </cell>
        </row>
        <row r="88">
          <cell r="A88" t="str">
            <v>1.1.4</v>
          </cell>
          <cell r="B88" t="str">
            <v>Pensionado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 t="e">
            <v>#N/A</v>
          </cell>
          <cell r="BJ88" t="e">
            <v>#N/A</v>
          </cell>
          <cell r="BK88" t="e">
            <v>#N/A</v>
          </cell>
          <cell r="BL88" t="e">
            <v>#N/A</v>
          </cell>
          <cell r="BM88" t="e">
            <v>#N/A</v>
          </cell>
          <cell r="BN88" t="e">
            <v>#N/A</v>
          </cell>
          <cell r="BO88" t="e">
            <v>#N/A</v>
          </cell>
          <cell r="BP88" t="e">
            <v>#N/A</v>
          </cell>
          <cell r="BQ88" t="e">
            <v>#N/A</v>
          </cell>
        </row>
        <row r="89">
          <cell r="A89" t="str">
            <v>1.1.4</v>
          </cell>
          <cell r="B89" t="str">
            <v xml:space="preserve">    Por Cupos y Rotacion Portafolio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</row>
        <row r="90">
          <cell r="B90" t="str">
            <v xml:space="preserve">    Por Cupos y Rotacion Portafolio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 t="e">
            <v>#N/A</v>
          </cell>
          <cell r="BJ90" t="e">
            <v>#N/A</v>
          </cell>
          <cell r="BK90" t="e">
            <v>#N/A</v>
          </cell>
          <cell r="BL90" t="e">
            <v>#N/A</v>
          </cell>
          <cell r="BM90" t="e">
            <v>#N/A</v>
          </cell>
          <cell r="BN90" t="e">
            <v>#N/A</v>
          </cell>
          <cell r="BO90" t="e">
            <v>#N/A</v>
          </cell>
          <cell r="BP90" t="e">
            <v>#N/A</v>
          </cell>
          <cell r="BQ90" t="e">
            <v>#N/A</v>
          </cell>
        </row>
        <row r="91">
          <cell r="A91" t="str">
            <v>1.1.5</v>
          </cell>
          <cell r="B91" t="str">
            <v xml:space="preserve">    Por Cuentas de Ahorro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 t="e">
            <v>#N/A</v>
          </cell>
          <cell r="BJ91" t="e">
            <v>#N/A</v>
          </cell>
          <cell r="BK91" t="e">
            <v>#N/A</v>
          </cell>
          <cell r="BL91" t="e">
            <v>#N/A</v>
          </cell>
          <cell r="BM91" t="e">
            <v>#N/A</v>
          </cell>
          <cell r="BN91" t="e">
            <v>#N/A</v>
          </cell>
          <cell r="BO91" t="e">
            <v>#N/A</v>
          </cell>
          <cell r="BP91" t="e">
            <v>#N/A</v>
          </cell>
          <cell r="BQ91" t="e">
            <v>#N/A</v>
          </cell>
        </row>
        <row r="92">
          <cell r="A92" t="str">
            <v>1.1.5</v>
          </cell>
          <cell r="B92" t="str">
            <v>RECAUDO INTERESES CRÉDITO CONSTRUCTOR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</row>
        <row r="93">
          <cell r="A93" t="str">
            <v>1.2</v>
          </cell>
          <cell r="B93" t="str">
            <v>INGRESOS NO OPERACIONALES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 t="e">
            <v>#N/A</v>
          </cell>
          <cell r="BJ93" t="e">
            <v>#N/A</v>
          </cell>
          <cell r="BK93" t="e">
            <v>#N/A</v>
          </cell>
          <cell r="BL93" t="e">
            <v>#N/A</v>
          </cell>
          <cell r="BM93" t="e">
            <v>#N/A</v>
          </cell>
          <cell r="BN93" t="e">
            <v>#N/A</v>
          </cell>
          <cell r="BO93" t="e">
            <v>#N/A</v>
          </cell>
          <cell r="BP93" t="e">
            <v>#N/A</v>
          </cell>
          <cell r="BQ93" t="e">
            <v>#N/A</v>
          </cell>
        </row>
        <row r="94">
          <cell r="A94" t="str">
            <v>1.2</v>
          </cell>
          <cell r="B94" t="str">
            <v>INGRESOS NO OPERACIONALES</v>
          </cell>
          <cell r="C94">
            <v>451644038</v>
          </cell>
          <cell r="D94">
            <v>726809890</v>
          </cell>
          <cell r="E94">
            <v>996849026</v>
          </cell>
          <cell r="F94">
            <v>1269975384</v>
          </cell>
          <cell r="G94">
            <v>1269975384</v>
          </cell>
          <cell r="H94">
            <v>1361394634</v>
          </cell>
          <cell r="I94">
            <v>1899145278</v>
          </cell>
          <cell r="J94">
            <v>1980718098</v>
          </cell>
          <cell r="K94">
            <v>2487060685</v>
          </cell>
          <cell r="L94">
            <v>2569211124.7800002</v>
          </cell>
          <cell r="M94">
            <v>2652865620.3200002</v>
          </cell>
          <cell r="N94">
            <v>2956891271.1400003</v>
          </cell>
          <cell r="O94">
            <v>318145309</v>
          </cell>
          <cell r="P94">
            <v>318145309</v>
          </cell>
          <cell r="Q94">
            <v>318145309</v>
          </cell>
          <cell r="R94">
            <v>318145309</v>
          </cell>
          <cell r="S94">
            <v>318145309</v>
          </cell>
          <cell r="T94">
            <v>318145309</v>
          </cell>
          <cell r="U94">
            <v>318145309</v>
          </cell>
          <cell r="V94">
            <v>1925896732.8499999</v>
          </cell>
          <cell r="W94">
            <v>2277543628.9000001</v>
          </cell>
          <cell r="X94">
            <v>2642635490.5900002</v>
          </cell>
          <cell r="Y94">
            <v>3016370998.3000002</v>
          </cell>
          <cell r="Z94">
            <v>3016370998.3000002</v>
          </cell>
          <cell r="AA94">
            <v>261068172</v>
          </cell>
          <cell r="AB94">
            <v>664843504.26999998</v>
          </cell>
          <cell r="AC94">
            <v>1003757093.23</v>
          </cell>
          <cell r="AD94">
            <v>1411806937.8200002</v>
          </cell>
          <cell r="AE94">
            <v>1817041162.1900001</v>
          </cell>
          <cell r="AF94">
            <v>2218715097.9700003</v>
          </cell>
          <cell r="AG94">
            <v>2597903526.0400004</v>
          </cell>
          <cell r="AH94">
            <v>3039174691.0800004</v>
          </cell>
          <cell r="AI94">
            <v>3481325644.7900004</v>
          </cell>
          <cell r="AJ94">
            <v>3915297348.5400004</v>
          </cell>
          <cell r="AK94">
            <v>4362837302.3400002</v>
          </cell>
          <cell r="AL94">
            <v>4786503439.3500004</v>
          </cell>
          <cell r="AM94">
            <v>1133633563</v>
          </cell>
          <cell r="AN94">
            <v>1293190710.8600001</v>
          </cell>
          <cell r="AO94">
            <v>1293190710.8600001</v>
          </cell>
          <cell r="AP94">
            <v>2646399491.3200002</v>
          </cell>
          <cell r="AQ94">
            <v>3082552211.54</v>
          </cell>
          <cell r="AR94">
            <v>3220210122.54</v>
          </cell>
          <cell r="AS94">
            <v>3756922097.54</v>
          </cell>
          <cell r="AT94">
            <v>4403730347.54</v>
          </cell>
          <cell r="AU94">
            <v>5384450522.54</v>
          </cell>
          <cell r="AV94">
            <v>6519291092.54</v>
          </cell>
          <cell r="AW94">
            <v>7021296002.54</v>
          </cell>
          <cell r="AX94">
            <v>7218046337.54</v>
          </cell>
          <cell r="AY94">
            <v>523510985</v>
          </cell>
          <cell r="AZ94">
            <v>1041133679</v>
          </cell>
          <cell r="BA94">
            <v>2490159226</v>
          </cell>
          <cell r="BB94">
            <v>3199955769</v>
          </cell>
          <cell r="BC94">
            <v>157915302950.69</v>
          </cell>
          <cell r="BD94">
            <v>158283301672.69</v>
          </cell>
          <cell r="BE94">
            <v>158401467187.69</v>
          </cell>
          <cell r="BF94">
            <v>158952043805.62</v>
          </cell>
          <cell r="BG94">
            <v>160060799752.62</v>
          </cell>
          <cell r="BH94">
            <v>160066326751.62</v>
          </cell>
          <cell r="BI94">
            <v>160684824706.54001</v>
          </cell>
          <cell r="BJ94">
            <v>161864529286.12</v>
          </cell>
          <cell r="BK94">
            <v>161864529286.12</v>
          </cell>
          <cell r="BL94">
            <v>161864529286.12</v>
          </cell>
          <cell r="BM94">
            <v>161864529286.12</v>
          </cell>
          <cell r="BN94">
            <v>161864529286.12</v>
          </cell>
          <cell r="BO94">
            <v>161864529286.12</v>
          </cell>
          <cell r="BP94">
            <v>161864529286.12</v>
          </cell>
          <cell r="BQ94">
            <v>161864529286.12</v>
          </cell>
        </row>
        <row r="95">
          <cell r="A95" t="str">
            <v>1.2.1</v>
          </cell>
          <cell r="B95" t="str">
            <v xml:space="preserve">   Primas Grupo Vida Deudores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</row>
        <row r="96">
          <cell r="B96" t="str">
            <v xml:space="preserve">   Primas Grupo Vida Deudores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 t="e">
            <v>#N/A</v>
          </cell>
          <cell r="BJ96" t="e">
            <v>#N/A</v>
          </cell>
          <cell r="BK96" t="e">
            <v>#N/A</v>
          </cell>
          <cell r="BL96" t="e">
            <v>#N/A</v>
          </cell>
          <cell r="BM96" t="e">
            <v>#N/A</v>
          </cell>
          <cell r="BN96" t="e">
            <v>#N/A</v>
          </cell>
          <cell r="BO96" t="e">
            <v>#N/A</v>
          </cell>
          <cell r="BP96" t="e">
            <v>#N/A</v>
          </cell>
          <cell r="BQ96" t="e">
            <v>#N/A</v>
          </cell>
        </row>
        <row r="97">
          <cell r="B97" t="str">
            <v xml:space="preserve">   Primas Seguro de Desempleo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 t="e">
            <v>#N/A</v>
          </cell>
          <cell r="BJ97" t="e">
            <v>#N/A</v>
          </cell>
          <cell r="BK97" t="e">
            <v>#N/A</v>
          </cell>
          <cell r="BL97" t="e">
            <v>#N/A</v>
          </cell>
          <cell r="BM97" t="e">
            <v>#N/A</v>
          </cell>
          <cell r="BN97" t="e">
            <v>#N/A</v>
          </cell>
          <cell r="BO97" t="e">
            <v>#N/A</v>
          </cell>
          <cell r="BP97" t="e">
            <v>#N/A</v>
          </cell>
          <cell r="BQ97" t="e">
            <v>#N/A</v>
          </cell>
        </row>
        <row r="98">
          <cell r="B98" t="str">
            <v xml:space="preserve">   Primas Incendio Deudores con IVA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 t="e">
            <v>#N/A</v>
          </cell>
          <cell r="BJ98" t="e">
            <v>#N/A</v>
          </cell>
          <cell r="BK98" t="e">
            <v>#N/A</v>
          </cell>
          <cell r="BL98" t="e">
            <v>#N/A</v>
          </cell>
          <cell r="BM98" t="e">
            <v>#N/A</v>
          </cell>
          <cell r="BN98" t="e">
            <v>#N/A</v>
          </cell>
          <cell r="BO98" t="e">
            <v>#N/A</v>
          </cell>
          <cell r="BP98" t="e">
            <v>#N/A</v>
          </cell>
          <cell r="BQ98" t="e">
            <v>#N/A</v>
          </cell>
        </row>
        <row r="99">
          <cell r="B99" t="str">
            <v xml:space="preserve">   Primas Vida Grupo Solidario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 t="e">
            <v>#N/A</v>
          </cell>
          <cell r="BJ99" t="e">
            <v>#N/A</v>
          </cell>
          <cell r="BK99" t="e">
            <v>#N/A</v>
          </cell>
          <cell r="BL99" t="e">
            <v>#N/A</v>
          </cell>
          <cell r="BM99" t="e">
            <v>#N/A</v>
          </cell>
          <cell r="BN99" t="e">
            <v>#N/A</v>
          </cell>
          <cell r="BO99" t="e">
            <v>#N/A</v>
          </cell>
          <cell r="BP99" t="e">
            <v>#N/A</v>
          </cell>
          <cell r="BQ99" t="e">
            <v>#N/A</v>
          </cell>
        </row>
        <row r="100">
          <cell r="A100" t="str">
            <v>1.2.2</v>
          </cell>
          <cell r="B100" t="str">
            <v xml:space="preserve">   Primas Educativo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 t="e">
            <v>#N/A</v>
          </cell>
          <cell r="BJ100" t="e">
            <v>#N/A</v>
          </cell>
          <cell r="BK100" t="e">
            <v>#N/A</v>
          </cell>
          <cell r="BL100" t="e">
            <v>#N/A</v>
          </cell>
          <cell r="BM100" t="e">
            <v>#N/A</v>
          </cell>
          <cell r="BN100" t="e">
            <v>#N/A</v>
          </cell>
          <cell r="BO100" t="e">
            <v>#N/A</v>
          </cell>
          <cell r="BP100" t="e">
            <v>#N/A</v>
          </cell>
          <cell r="BQ100" t="e">
            <v>#N/A</v>
          </cell>
        </row>
        <row r="101">
          <cell r="A101" t="str">
            <v>1.2.2</v>
          </cell>
          <cell r="B101" t="str">
            <v xml:space="preserve">Arrendamiento Activos fijos 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700000000</v>
          </cell>
          <cell r="AN101">
            <v>700000000</v>
          </cell>
          <cell r="AO101">
            <v>700000000</v>
          </cell>
          <cell r="AP101">
            <v>1165000000</v>
          </cell>
          <cell r="AQ101">
            <v>1165000000</v>
          </cell>
          <cell r="AR101">
            <v>1165000000</v>
          </cell>
          <cell r="AS101">
            <v>1165000000</v>
          </cell>
          <cell r="AT101">
            <v>1165000000</v>
          </cell>
          <cell r="AU101">
            <v>1664768030</v>
          </cell>
          <cell r="AV101">
            <v>1664768030</v>
          </cell>
          <cell r="AW101">
            <v>1664768030</v>
          </cell>
          <cell r="AX101">
            <v>1680263272</v>
          </cell>
          <cell r="AY101">
            <v>3001540</v>
          </cell>
          <cell r="AZ101">
            <v>3001540</v>
          </cell>
          <cell r="BA101">
            <v>767908377</v>
          </cell>
          <cell r="BB101">
            <v>773289705</v>
          </cell>
          <cell r="BC101">
            <v>776289705</v>
          </cell>
          <cell r="BD101">
            <v>791427340</v>
          </cell>
          <cell r="BE101">
            <v>794476640</v>
          </cell>
          <cell r="BF101">
            <v>797427340</v>
          </cell>
          <cell r="BG101">
            <v>1127096907</v>
          </cell>
          <cell r="BH101">
            <v>1132623906</v>
          </cell>
          <cell r="BI101">
            <v>1138052633</v>
          </cell>
          <cell r="BJ101">
            <v>1356405218</v>
          </cell>
          <cell r="BK101">
            <v>1356405218</v>
          </cell>
          <cell r="BL101">
            <v>1356405218</v>
          </cell>
          <cell r="BM101">
            <v>1356405218</v>
          </cell>
          <cell r="BN101">
            <v>1356405218</v>
          </cell>
          <cell r="BO101">
            <v>1356405218</v>
          </cell>
          <cell r="BP101">
            <v>1356405218</v>
          </cell>
          <cell r="BQ101">
            <v>1356405218</v>
          </cell>
        </row>
        <row r="102">
          <cell r="A102" t="str">
            <v>1.2.3</v>
          </cell>
          <cell r="B102" t="str">
            <v>Disponibilidad inicial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1063432245249</v>
          </cell>
          <cell r="AY102">
            <v>1098268007979</v>
          </cell>
          <cell r="AZ102">
            <v>1641348672535</v>
          </cell>
          <cell r="BA102">
            <v>1544055719274</v>
          </cell>
          <cell r="BB102">
            <v>1478223326344</v>
          </cell>
          <cell r="BC102">
            <v>1561887743036.3901</v>
          </cell>
          <cell r="BD102">
            <v>1546825387616.0601</v>
          </cell>
          <cell r="BE102">
            <v>1516088687104.0601</v>
          </cell>
          <cell r="BF102">
            <v>1516088687104.0601</v>
          </cell>
          <cell r="BG102">
            <v>1516088687104.0601</v>
          </cell>
          <cell r="BH102">
            <v>1516088687104.0601</v>
          </cell>
          <cell r="BI102">
            <v>1516088687104.0601</v>
          </cell>
          <cell r="BJ102">
            <v>1516088687104.0601</v>
          </cell>
          <cell r="BK102">
            <v>1516088687104.0601</v>
          </cell>
          <cell r="BL102">
            <v>1516088687104.0601</v>
          </cell>
          <cell r="BM102">
            <v>1516088687104.0601</v>
          </cell>
          <cell r="BN102">
            <v>1516088687104.0601</v>
          </cell>
          <cell r="BO102">
            <v>1516088687104.0601</v>
          </cell>
          <cell r="BP102">
            <v>1516088687104.0601</v>
          </cell>
          <cell r="BQ102">
            <v>1516088687104.0601</v>
          </cell>
        </row>
        <row r="103">
          <cell r="A103" t="str">
            <v>1.2.4</v>
          </cell>
          <cell r="B103" t="str">
            <v xml:space="preserve">  Ingreso comision adms. Cartera titularizada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219.06177826000001</v>
          </cell>
          <cell r="BF103">
            <v>419.62315878000004</v>
          </cell>
          <cell r="BG103">
            <v>579.33263757000009</v>
          </cell>
          <cell r="BH103">
            <v>736.93265245000009</v>
          </cell>
          <cell r="BI103">
            <v>892.46996564000005</v>
          </cell>
          <cell r="BJ103">
            <v>1047.31844017</v>
          </cell>
          <cell r="BK103">
            <v>1047.31844017</v>
          </cell>
          <cell r="BL103">
            <v>1047.31844017</v>
          </cell>
          <cell r="BM103">
            <v>1047.31844017</v>
          </cell>
          <cell r="BN103">
            <v>1047.31844017</v>
          </cell>
          <cell r="BO103">
            <v>1047.31844017</v>
          </cell>
          <cell r="BP103">
            <v>1047.31844017</v>
          </cell>
          <cell r="BQ103">
            <v>1047.31844017</v>
          </cell>
        </row>
        <row r="104">
          <cell r="B104" t="str">
            <v>Disponibilidad inicial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1063432245249</v>
          </cell>
          <cell r="AY104">
            <v>1098268007979</v>
          </cell>
          <cell r="AZ104">
            <v>1641348672535</v>
          </cell>
          <cell r="BA104">
            <v>1544055719274</v>
          </cell>
          <cell r="BB104">
            <v>1478223326344</v>
          </cell>
          <cell r="BC104">
            <v>1561887743036.3901</v>
          </cell>
          <cell r="BD104">
            <v>1546825387616.0601</v>
          </cell>
          <cell r="BE104">
            <v>1516088687104.0601</v>
          </cell>
          <cell r="BF104">
            <v>1493270923114.1199</v>
          </cell>
          <cell r="BG104">
            <v>1467472796929.1199</v>
          </cell>
          <cell r="BH104">
            <v>1451347302806.1199</v>
          </cell>
          <cell r="BI104">
            <v>1457031459119.2998</v>
          </cell>
          <cell r="BJ104">
            <v>1457031459119.2998</v>
          </cell>
          <cell r="BK104">
            <v>1457031459119.2998</v>
          </cell>
          <cell r="BL104">
            <v>1457031459119.2998</v>
          </cell>
          <cell r="BM104">
            <v>1457031459119.2998</v>
          </cell>
          <cell r="BN104">
            <v>1457031459119.2998</v>
          </cell>
          <cell r="BO104">
            <v>1457031459119.2998</v>
          </cell>
          <cell r="BP104">
            <v>1457031459119.2998</v>
          </cell>
          <cell r="BQ104">
            <v>1457031459119.2998</v>
          </cell>
        </row>
      </sheetData>
      <sheetData sheetId="22">
        <row r="9">
          <cell r="A9" t="str">
            <v xml:space="preserve">NIVEL </v>
          </cell>
        </row>
      </sheetData>
      <sheetData sheetId="23"/>
      <sheetData sheetId="24"/>
      <sheetData sheetId="25">
        <row r="1">
          <cell r="A1" t="str">
            <v>NRO. CUENTA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2016 JUNTA"/>
      <sheetName val="Calculos"/>
      <sheetName val="Historicos"/>
      <sheetName val="Ingreso y Aportes"/>
      <sheetName val="Gastos y Desembolso"/>
      <sheetName val="Resumen Proy Pres"/>
      <sheetName val="Areas"/>
      <sheetName val="Compromisos"/>
      <sheetName val="Flujo de Caja"/>
      <sheetName val="Resumen"/>
      <sheetName val="Presidencia"/>
      <sheetName val="Secretaria General"/>
      <sheetName val="D. Administrativa"/>
      <sheetName val="D. Gestion Humana"/>
      <sheetName val="V. Operaciones"/>
      <sheetName val="D. Cartera"/>
      <sheetName val="D. Cesantias"/>
      <sheetName val="D. Afiliados y Entidades"/>
      <sheetName val="V. Cesantias y Crédito"/>
      <sheetName val="D. Credito"/>
      <sheetName val="V. Riesgos"/>
      <sheetName val="V. Financiera"/>
      <sheetName val="D. Contabilidad"/>
      <sheetName val="D. Tesoreria"/>
      <sheetName val="O. Control interno"/>
      <sheetName val="O. Informatica VF"/>
      <sheetName val="O. Juridica"/>
      <sheetName val="O. Planeacion y Desarrollo"/>
      <sheetName val="Centro de estudios"/>
      <sheetName val="Oficina de Informatica N"/>
      <sheetName val="Oficina de Informatica"/>
      <sheetName val="MISIONAL cesantias cred ret avc"/>
      <sheetName val="GASTO CESAN Y CREDITO"/>
      <sheetName val="Gast Institucionales"/>
      <sheetName val="graficos"/>
      <sheetName val="Hoja3"/>
      <sheetName val="Hoja2"/>
      <sheetName val="O. comercial y mercadeo"/>
      <sheetName val="Hoja1"/>
      <sheetName val="Hoja4"/>
    </sheetNames>
    <sheetDataSet>
      <sheetData sheetId="0"/>
      <sheetData sheetId="1"/>
      <sheetData sheetId="2"/>
      <sheetData sheetId="3">
        <row r="1">
          <cell r="E1" t="str">
            <v>FONDO NACIONAL DEL AHORRO</v>
          </cell>
        </row>
        <row r="2">
          <cell r="E2" t="str">
            <v>VICEPRESIDENCIA FINANCIERA</v>
          </cell>
        </row>
        <row r="3">
          <cell r="E3" t="str">
            <v>DIVISION PRESUPUESTO</v>
          </cell>
        </row>
        <row r="4">
          <cell r="E4" t="str">
            <v xml:space="preserve">Desagregación del Presupuesto de Ingresos 2016 </v>
          </cell>
        </row>
        <row r="6">
          <cell r="E6" t="str">
            <v>TOTAL DE INGRESOS MISIONALES</v>
          </cell>
        </row>
        <row r="8">
          <cell r="D8" t="str">
            <v>Código</v>
          </cell>
          <cell r="E8" t="str">
            <v>Concepto</v>
          </cell>
          <cell r="F8" t="str">
            <v>Presupuesto aprobado vigencia 2015</v>
          </cell>
          <cell r="G8" t="str">
            <v>Definitivo a Septiembre 30 de 2015</v>
          </cell>
          <cell r="H8" t="str">
            <v>Proyección de Cierre a Diciembre 31 de 2015</v>
          </cell>
          <cell r="J8" t="str">
            <v>Proyecto de Presupuesto vigencia 2016</v>
          </cell>
          <cell r="K8" t="str">
            <v>% Cumplimineto</v>
          </cell>
          <cell r="L8" t="str">
            <v>% Crecim. Ajustado</v>
          </cell>
          <cell r="M8" t="str">
            <v>% de Crecimiento</v>
          </cell>
          <cell r="N8" t="str">
            <v>% de Particpación</v>
          </cell>
          <cell r="P8" t="str">
            <v>PROGRAMACION INGRESOS 2016 VIGENCIA</v>
          </cell>
          <cell r="AB8" t="str">
            <v>TOTAL AÑO 2016</v>
          </cell>
        </row>
        <row r="9">
          <cell r="P9" t="str">
            <v>Enero</v>
          </cell>
          <cell r="Q9" t="str">
            <v>Febrero</v>
          </cell>
          <cell r="R9" t="str">
            <v>Marzo</v>
          </cell>
          <cell r="S9" t="str">
            <v>Abril</v>
          </cell>
          <cell r="T9" t="str">
            <v>Mayo</v>
          </cell>
          <cell r="U9" t="str">
            <v>Junio</v>
          </cell>
          <cell r="V9" t="str">
            <v>Julio</v>
          </cell>
          <cell r="W9" t="str">
            <v>Agosto</v>
          </cell>
          <cell r="X9" t="str">
            <v>Septiembre</v>
          </cell>
          <cell r="Y9" t="str">
            <v>Octubre</v>
          </cell>
          <cell r="Z9" t="str">
            <v>Noviembre</v>
          </cell>
          <cell r="AA9" t="str">
            <v>Diciembre</v>
          </cell>
        </row>
        <row r="10">
          <cell r="F10" t="str">
            <v>A</v>
          </cell>
          <cell r="G10" t="str">
            <v>B</v>
          </cell>
          <cell r="H10">
            <v>1</v>
          </cell>
          <cell r="J10">
            <v>2</v>
          </cell>
          <cell r="K10" t="str">
            <v>C = (1 / B)</v>
          </cell>
          <cell r="L10" t="str">
            <v>D = (2 / B)</v>
          </cell>
          <cell r="M10" t="str">
            <v>3 = (2 / 1)</v>
          </cell>
          <cell r="N10">
            <v>4</v>
          </cell>
        </row>
        <row r="11">
          <cell r="D11" t="str">
            <v>1.</v>
          </cell>
          <cell r="E11" t="str">
            <v>INGRESOS VIGENCIA + DISPONIBILIDAD INICIAL</v>
          </cell>
          <cell r="F11">
            <v>4511991146573.9102</v>
          </cell>
          <cell r="G11">
            <v>4763528637132.792</v>
          </cell>
          <cell r="H11">
            <v>4620254773637.3633</v>
          </cell>
          <cell r="J11">
            <v>5057065513882.5723</v>
          </cell>
          <cell r="K11">
            <v>0.96992274542477264</v>
          </cell>
          <cell r="L11">
            <v>6.1621730257186424E-2</v>
          </cell>
          <cell r="M11">
            <v>9.4542565647591559E-2</v>
          </cell>
          <cell r="N11">
            <v>1</v>
          </cell>
        </row>
        <row r="12">
          <cell r="D12" t="str">
            <v>1.</v>
          </cell>
          <cell r="E12" t="str">
            <v>INGRESOS VIGENCIA</v>
          </cell>
          <cell r="F12">
            <v>3244577283130.7925</v>
          </cell>
          <cell r="G12">
            <v>3244577283130.792</v>
          </cell>
          <cell r="H12">
            <v>3101303419635.3633</v>
          </cell>
          <cell r="J12">
            <v>3406980458489.9717</v>
          </cell>
          <cell r="K12">
            <v>0.95584205553051915</v>
          </cell>
          <cell r="L12">
            <v>5.005372385596929E-2</v>
          </cell>
          <cell r="M12">
            <v>9.8564054364776776E-2</v>
          </cell>
          <cell r="N12">
            <v>0.67370700441534437</v>
          </cell>
          <cell r="P12">
            <v>200659.31330566667</v>
          </cell>
          <cell r="Q12">
            <v>1043538.2377466119</v>
          </cell>
          <cell r="R12">
            <v>216191.75175861074</v>
          </cell>
          <cell r="S12">
            <v>198942.9235414693</v>
          </cell>
          <cell r="T12">
            <v>200996.01014258919</v>
          </cell>
          <cell r="U12">
            <v>184799.42377612603</v>
          </cell>
          <cell r="V12">
            <v>229711.17825105289</v>
          </cell>
          <cell r="W12">
            <v>197056.04583510608</v>
          </cell>
          <cell r="X12">
            <v>206850.03646926337</v>
          </cell>
          <cell r="Y12">
            <v>189750.04874040253</v>
          </cell>
          <cell r="Z12">
            <v>184008.30751687591</v>
          </cell>
          <cell r="AA12">
            <v>270536.57810290775</v>
          </cell>
          <cell r="AB12">
            <v>3323039.8551866827</v>
          </cell>
          <cell r="AC12">
            <v>83940.603303289041</v>
          </cell>
        </row>
        <row r="13">
          <cell r="D13" t="str">
            <v>1.1</v>
          </cell>
          <cell r="E13" t="str">
            <v>INGRESOS OPERACIONALES</v>
          </cell>
          <cell r="F13">
            <v>3233705342137.0313</v>
          </cell>
          <cell r="G13">
            <v>3233705342137.0308</v>
          </cell>
          <cell r="H13">
            <v>3093697357232.4233</v>
          </cell>
          <cell r="J13">
            <v>3396767211469.8018</v>
          </cell>
          <cell r="K13">
            <v>0.95670354281194914</v>
          </cell>
          <cell r="L13">
            <v>5.0425704286652717E-2</v>
          </cell>
          <cell r="M13">
            <v>9.7963640020852116E-2</v>
          </cell>
          <cell r="N13">
            <v>0.67168740490805445</v>
          </cell>
          <cell r="P13">
            <v>200659.31330566667</v>
          </cell>
          <cell r="Q13">
            <v>1043538.2377466119</v>
          </cell>
          <cell r="R13">
            <v>216191.75175861074</v>
          </cell>
          <cell r="S13">
            <v>198942.9235414693</v>
          </cell>
          <cell r="T13">
            <v>200996.01014258919</v>
          </cell>
          <cell r="U13">
            <v>184799.42377612603</v>
          </cell>
          <cell r="V13">
            <v>229711.17825105289</v>
          </cell>
          <cell r="W13">
            <v>197056.04583510608</v>
          </cell>
          <cell r="X13">
            <v>206850.03646926337</v>
          </cell>
          <cell r="Y13">
            <v>189750.04874040253</v>
          </cell>
          <cell r="Z13">
            <v>184008.30751687591</v>
          </cell>
          <cell r="AA13">
            <v>270536.57810290775</v>
          </cell>
          <cell r="AB13">
            <v>3323039.8551866827</v>
          </cell>
          <cell r="AC13">
            <v>73727.356283118948</v>
          </cell>
        </row>
        <row r="14">
          <cell r="D14" t="str">
            <v>1.1.1</v>
          </cell>
          <cell r="E14" t="str">
            <v>CARTERA HIPOTECARIA</v>
          </cell>
          <cell r="F14">
            <v>1070445450797.2462</v>
          </cell>
          <cell r="G14">
            <v>1070445450797.2462</v>
          </cell>
          <cell r="H14">
            <v>1026426060103.2296</v>
          </cell>
          <cell r="J14">
            <v>1098647594565.3109</v>
          </cell>
          <cell r="K14">
            <v>0.95887750220132018</v>
          </cell>
          <cell r="L14">
            <v>2.6346175554354812E-2</v>
          </cell>
          <cell r="M14">
            <v>7.036214031317356E-2</v>
          </cell>
          <cell r="N14">
            <v>0.21725002208283081</v>
          </cell>
          <cell r="P14">
            <v>91417.916995699125</v>
          </cell>
          <cell r="Q14">
            <v>164141.31423743427</v>
          </cell>
          <cell r="R14">
            <v>96427.074771980231</v>
          </cell>
          <cell r="S14">
            <v>87203.589932293791</v>
          </cell>
          <cell r="T14">
            <v>82915.629685715408</v>
          </cell>
          <cell r="U14">
            <v>74092.9709398946</v>
          </cell>
          <cell r="V14">
            <v>87812.901842067047</v>
          </cell>
          <cell r="W14">
            <v>79047.41024851831</v>
          </cell>
          <cell r="X14">
            <v>86898.65960184198</v>
          </cell>
          <cell r="Y14">
            <v>83612.424388599713</v>
          </cell>
          <cell r="Z14">
            <v>72745.83203204746</v>
          </cell>
          <cell r="AA14">
            <v>92331.86988921887</v>
          </cell>
          <cell r="AB14">
            <v>1098647.5945653107</v>
          </cell>
          <cell r="AC14">
            <v>0</v>
          </cell>
        </row>
        <row r="15">
          <cell r="D15" t="str">
            <v>1.1.1.1</v>
          </cell>
          <cell r="E15" t="str">
            <v>Ingresos Tesoreria</v>
          </cell>
          <cell r="F15">
            <v>910043400000</v>
          </cell>
          <cell r="G15">
            <v>910043400000</v>
          </cell>
          <cell r="H15">
            <v>876175133781.91992</v>
          </cell>
          <cell r="J15">
            <v>929595000000</v>
          </cell>
          <cell r="K15">
            <v>0.96278389995677116</v>
          </cell>
          <cell r="L15">
            <v>2.1484250091808876E-2</v>
          </cell>
          <cell r="M15">
            <v>6.0969393170859254E-2</v>
          </cell>
          <cell r="N15">
            <v>0.18382103167303079</v>
          </cell>
          <cell r="P15">
            <v>91212.06603388369</v>
          </cell>
          <cell r="Q15">
            <v>163878.86898688274</v>
          </cell>
          <cell r="R15">
            <v>96112.923462282939</v>
          </cell>
          <cell r="S15">
            <v>86839.531500052166</v>
          </cell>
          <cell r="T15">
            <v>82493.376246351021</v>
          </cell>
          <cell r="U15">
            <v>73609.275055517734</v>
          </cell>
          <cell r="V15">
            <v>87265.946085580086</v>
          </cell>
          <cell r="W15">
            <v>78419.887449386821</v>
          </cell>
          <cell r="X15">
            <v>86195.467051542568</v>
          </cell>
          <cell r="Y15">
            <v>82834.988685640157</v>
          </cell>
          <cell r="Z15">
            <v>71888.597688230991</v>
          </cell>
          <cell r="AA15">
            <v>91401.071754649034</v>
          </cell>
          <cell r="AB15">
            <v>1092152</v>
          </cell>
          <cell r="AC15">
            <v>-162557</v>
          </cell>
        </row>
        <row r="16">
          <cell r="D16" t="str">
            <v>1.1.1.2</v>
          </cell>
          <cell r="E16" t="str">
            <v>Abono de cesantias</v>
          </cell>
          <cell r="F16">
            <v>160402050797.24625</v>
          </cell>
          <cell r="G16">
            <v>160402050797.24625</v>
          </cell>
          <cell r="H16">
            <v>150250926321.30966</v>
          </cell>
          <cell r="J16">
            <v>162557000000</v>
          </cell>
          <cell r="K16">
            <v>0.93671449694388287</v>
          </cell>
          <cell r="L16">
            <v>1.3434673634426852E-2</v>
          </cell>
          <cell r="M16">
            <v>8.1903479599013895E-2</v>
          </cell>
          <cell r="N16">
            <v>3.214453116214358E-2</v>
          </cell>
          <cell r="AB16">
            <v>0</v>
          </cell>
          <cell r="AC16">
            <v>162557</v>
          </cell>
        </row>
        <row r="17">
          <cell r="D17" t="str">
            <v>1.1.1.3</v>
          </cell>
          <cell r="E17" t="str">
            <v>Arriendo social</v>
          </cell>
          <cell r="F17">
            <v>0</v>
          </cell>
          <cell r="G17">
            <v>0</v>
          </cell>
          <cell r="H17">
            <v>0</v>
          </cell>
          <cell r="J17">
            <v>6495594565.3108788</v>
          </cell>
          <cell r="K17">
            <v>0</v>
          </cell>
          <cell r="L17">
            <v>1</v>
          </cell>
          <cell r="M17">
            <v>1</v>
          </cell>
          <cell r="N17">
            <v>1.2844592476564285E-3</v>
          </cell>
          <cell r="P17">
            <v>205.85096181544202</v>
          </cell>
          <cell r="Q17">
            <v>262.44525055154224</v>
          </cell>
          <cell r="R17">
            <v>314.15130969729807</v>
          </cell>
          <cell r="S17">
            <v>364.05843224163044</v>
          </cell>
          <cell r="T17">
            <v>422.25343936438389</v>
          </cell>
          <cell r="U17">
            <v>483.6958843768694</v>
          </cell>
          <cell r="V17">
            <v>546.95575648695672</v>
          </cell>
          <cell r="W17">
            <v>627.52279913148561</v>
          </cell>
          <cell r="X17">
            <v>703.19255029941155</v>
          </cell>
          <cell r="Y17">
            <v>777.43570295955044</v>
          </cell>
          <cell r="Z17">
            <v>857.23434381647121</v>
          </cell>
          <cell r="AA17">
            <v>930.798134569838</v>
          </cell>
          <cell r="AB17">
            <v>6495.5945653108802</v>
          </cell>
          <cell r="AC17">
            <v>0</v>
          </cell>
        </row>
        <row r="18">
          <cell r="D18" t="str">
            <v>1.1.2</v>
          </cell>
          <cell r="E18" t="str">
            <v>CARTERA EDUCATIVA</v>
          </cell>
          <cell r="F18">
            <v>9496186241.9999981</v>
          </cell>
          <cell r="G18">
            <v>9496186242</v>
          </cell>
          <cell r="H18">
            <v>6760691493.0845146</v>
          </cell>
          <cell r="J18">
            <v>7921000000</v>
          </cell>
          <cell r="K18">
            <v>0.71193754216646865</v>
          </cell>
          <cell r="L18">
            <v>-0.16587566859559066</v>
          </cell>
          <cell r="M18">
            <v>0.1716257143374107</v>
          </cell>
          <cell r="N18">
            <v>1.5663233901667681E-3</v>
          </cell>
          <cell r="P18">
            <v>347.52236728536127</v>
          </cell>
          <cell r="Q18">
            <v>450.00319371545413</v>
          </cell>
          <cell r="R18">
            <v>577.74172303796195</v>
          </cell>
          <cell r="S18">
            <v>520.80512801112013</v>
          </cell>
          <cell r="T18">
            <v>513.76198130912667</v>
          </cell>
          <cell r="U18">
            <v>533.44360281214028</v>
          </cell>
          <cell r="V18">
            <v>661.56208974809488</v>
          </cell>
          <cell r="W18">
            <v>750.46713582442908</v>
          </cell>
          <cell r="X18">
            <v>886.00136431842338</v>
          </cell>
          <cell r="Y18">
            <v>891.08254895205869</v>
          </cell>
          <cell r="Z18">
            <v>892.23415198639054</v>
          </cell>
          <cell r="AA18">
            <v>896.37471299943877</v>
          </cell>
          <cell r="AB18">
            <v>7921</v>
          </cell>
          <cell r="AC18">
            <v>0</v>
          </cell>
        </row>
        <row r="19">
          <cell r="D19" t="str">
            <v>1.1.2</v>
          </cell>
          <cell r="E19" t="str">
            <v>APORTES DE AFILIADOS CESANTIAS</v>
          </cell>
          <cell r="F19">
            <v>1626989599599.4905</v>
          </cell>
          <cell r="G19">
            <v>1626989599599.49</v>
          </cell>
          <cell r="H19">
            <v>1568220271050.0327</v>
          </cell>
          <cell r="J19">
            <v>1731796726393</v>
          </cell>
          <cell r="K19">
            <v>0.96387848541630239</v>
          </cell>
          <cell r="L19">
            <v>6.4417822227818888E-2</v>
          </cell>
          <cell r="M19">
            <v>0.10430706601786333</v>
          </cell>
          <cell r="N19">
            <v>0.34245091775831266</v>
          </cell>
          <cell r="P19">
            <v>73095.838463020264</v>
          </cell>
          <cell r="Q19">
            <v>842348.34844807745</v>
          </cell>
          <cell r="R19">
            <v>79296.469171528297</v>
          </cell>
          <cell r="S19">
            <v>73982.494625488529</v>
          </cell>
          <cell r="T19">
            <v>80173.718017261242</v>
          </cell>
          <cell r="U19">
            <v>72707.672184620285</v>
          </cell>
          <cell r="V19">
            <v>100842.76743474419</v>
          </cell>
          <cell r="W19">
            <v>76107.514479990074</v>
          </cell>
          <cell r="X19">
            <v>75224.900115985525</v>
          </cell>
          <cell r="Y19">
            <v>61858.065280529394</v>
          </cell>
          <cell r="Z19">
            <v>65113.625478740694</v>
          </cell>
          <cell r="AA19">
            <v>131045.31269301375</v>
          </cell>
          <cell r="AB19">
            <v>1731796.7263929998</v>
          </cell>
          <cell r="AC19">
            <v>0</v>
          </cell>
        </row>
        <row r="20">
          <cell r="D20" t="str">
            <v>1.1.3</v>
          </cell>
          <cell r="E20" t="str">
            <v>APORTES DE AFILIADOS AHORRO VOLUNTARIO</v>
          </cell>
          <cell r="F20">
            <v>450617434162.29449</v>
          </cell>
          <cell r="G20">
            <v>450617434162.29449</v>
          </cell>
          <cell r="H20">
            <v>422708653587.33685</v>
          </cell>
          <cell r="J20">
            <v>445650440283</v>
          </cell>
          <cell r="K20">
            <v>0.93806546649301192</v>
          </cell>
          <cell r="L20">
            <v>-1.1022640276952989E-2</v>
          </cell>
          <cell r="M20">
            <v>5.4273283740388534E-2</v>
          </cell>
          <cell r="N20">
            <v>8.8124316178939704E-2</v>
          </cell>
          <cell r="P20">
            <v>35276.405883565909</v>
          </cell>
          <cell r="Q20">
            <v>35498.103954286031</v>
          </cell>
          <cell r="R20">
            <v>38260.211607999867</v>
          </cell>
          <cell r="S20">
            <v>36007.838810292975</v>
          </cell>
          <cell r="T20">
            <v>35337.640457971029</v>
          </cell>
          <cell r="U20">
            <v>35008.745598343492</v>
          </cell>
          <cell r="V20">
            <v>38369.702399580179</v>
          </cell>
          <cell r="W20">
            <v>35564.729294170116</v>
          </cell>
          <cell r="X20">
            <v>39872.599947108982</v>
          </cell>
          <cell r="Y20">
            <v>39791.583507707124</v>
          </cell>
          <cell r="Z20">
            <v>37054.731534211489</v>
          </cell>
          <cell r="AA20">
            <v>39608.14728790876</v>
          </cell>
          <cell r="AB20">
            <v>445650.44028314599</v>
          </cell>
          <cell r="AC20">
            <v>-1.4598481357097626E-7</v>
          </cell>
        </row>
        <row r="21">
          <cell r="D21" t="str">
            <v>1.1.4</v>
          </cell>
          <cell r="E21" t="str">
            <v>RENDIMIENTOS FINANCIEROS</v>
          </cell>
          <cell r="F21">
            <v>66013745381.999992</v>
          </cell>
          <cell r="G21">
            <v>66013745381.999992</v>
          </cell>
          <cell r="H21">
            <v>66082153276.919998</v>
          </cell>
          <cell r="J21">
            <v>60683878283.265213</v>
          </cell>
          <cell r="K21">
            <v>1.001036267439821</v>
          </cell>
          <cell r="L21">
            <v>-8.0738747178978887E-2</v>
          </cell>
          <cell r="M21">
            <v>-8.1690361556971181E-2</v>
          </cell>
          <cell r="N21">
            <v>1.1999820472302927E-2</v>
          </cell>
          <cell r="AB21">
            <v>0</v>
          </cell>
          <cell r="AC21">
            <v>60683.878283265214</v>
          </cell>
        </row>
        <row r="22">
          <cell r="D22" t="str">
            <v>1.1.5</v>
          </cell>
          <cell r="E22" t="str">
            <v>RECAUDO CREDITO CONSTRUCTOR</v>
          </cell>
          <cell r="F22">
            <v>10142925954</v>
          </cell>
          <cell r="G22">
            <v>10142925954</v>
          </cell>
          <cell r="H22">
            <v>3499527721.8199997</v>
          </cell>
          <cell r="J22">
            <v>39024093945.225815</v>
          </cell>
          <cell r="K22">
            <v>0.34502151920372776</v>
          </cell>
          <cell r="L22">
            <v>2.8474197802692363</v>
          </cell>
          <cell r="M22">
            <v>10.151245838661495</v>
          </cell>
          <cell r="N22">
            <v>7.716746765114575E-3</v>
          </cell>
          <cell r="P22">
            <v>521.62959609600307</v>
          </cell>
          <cell r="Q22">
            <v>1100.4679130986387</v>
          </cell>
          <cell r="R22">
            <v>1630.2544840643761</v>
          </cell>
          <cell r="S22">
            <v>1228.195045382897</v>
          </cell>
          <cell r="T22">
            <v>2055.260000332401</v>
          </cell>
          <cell r="U22">
            <v>2456.5914504554989</v>
          </cell>
          <cell r="V22">
            <v>2024.2444849133506</v>
          </cell>
          <cell r="W22">
            <v>5585.9246766031383</v>
          </cell>
          <cell r="X22">
            <v>3967.8754400084872</v>
          </cell>
          <cell r="Y22">
            <v>3596.8930146142588</v>
          </cell>
          <cell r="Z22">
            <v>8201.8843198898903</v>
          </cell>
          <cell r="AA22">
            <v>6654.8735197668721</v>
          </cell>
          <cell r="AB22">
            <v>39024.093945225817</v>
          </cell>
          <cell r="AC22">
            <v>0</v>
          </cell>
        </row>
        <row r="23">
          <cell r="D23" t="str">
            <v>1.1.5.1</v>
          </cell>
          <cell r="E23" t="str">
            <v>Recaudo Crédito Constructor Privado</v>
          </cell>
          <cell r="F23">
            <v>10142925954</v>
          </cell>
          <cell r="G23">
            <v>10142925954</v>
          </cell>
          <cell r="H23">
            <v>3499527721.8199997</v>
          </cell>
          <cell r="J23">
            <v>32502354945.225815</v>
          </cell>
          <cell r="K23">
            <v>0.34502151920372776</v>
          </cell>
          <cell r="M23">
            <v>8.2876403700332197</v>
          </cell>
          <cell r="N23">
            <v>6.4271176349210606E-3</v>
          </cell>
          <cell r="P23">
            <v>488.10642940359236</v>
          </cell>
          <cell r="Q23">
            <v>987.69799509328402</v>
          </cell>
          <cell r="R23">
            <v>1437.4543016681246</v>
          </cell>
          <cell r="S23">
            <v>948.31298089417282</v>
          </cell>
          <cell r="T23">
            <v>1667.8687485045771</v>
          </cell>
          <cell r="U23">
            <v>1969.8619333872259</v>
          </cell>
          <cell r="V23">
            <v>1436.6096764487229</v>
          </cell>
          <cell r="W23">
            <v>4892.7954287141465</v>
          </cell>
          <cell r="X23">
            <v>3176.2474051768531</v>
          </cell>
          <cell r="Y23">
            <v>2705.3110971237843</v>
          </cell>
          <cell r="Z23">
            <v>7213.8183633715089</v>
          </cell>
          <cell r="AA23">
            <v>5578.2705854398209</v>
          </cell>
          <cell r="AB23">
            <v>32502.354945225816</v>
          </cell>
          <cell r="AC23">
            <v>0</v>
          </cell>
        </row>
        <row r="24">
          <cell r="D24" t="str">
            <v>1.1.5.2</v>
          </cell>
          <cell r="E24" t="str">
            <v>Recaudo Crédito Constructor Público</v>
          </cell>
          <cell r="F24">
            <v>0</v>
          </cell>
          <cell r="G24">
            <v>0</v>
          </cell>
          <cell r="H24">
            <v>0</v>
          </cell>
          <cell r="J24">
            <v>6521739000</v>
          </cell>
          <cell r="K24">
            <v>0</v>
          </cell>
          <cell r="L24">
            <v>1</v>
          </cell>
          <cell r="M24">
            <v>1</v>
          </cell>
          <cell r="N24">
            <v>1.2896291301935144E-3</v>
          </cell>
          <cell r="P24">
            <v>33.523166692410662</v>
          </cell>
          <cell r="Q24">
            <v>112.76991800535473</v>
          </cell>
          <cell r="R24">
            <v>192.80018239625164</v>
          </cell>
          <cell r="S24">
            <v>279.8820644887241</v>
          </cell>
          <cell r="T24">
            <v>387.39125182782408</v>
          </cell>
          <cell r="U24">
            <v>486.72951706827303</v>
          </cell>
          <cell r="V24">
            <v>587.63480846462767</v>
          </cell>
          <cell r="W24">
            <v>693.12924788899181</v>
          </cell>
          <cell r="X24">
            <v>791.62803483163418</v>
          </cell>
          <cell r="Y24">
            <v>891.58191749047467</v>
          </cell>
          <cell r="Z24">
            <v>988.0659565183812</v>
          </cell>
          <cell r="AA24">
            <v>1076.6029343270516</v>
          </cell>
          <cell r="AB24">
            <v>6521.7389999999996</v>
          </cell>
          <cell r="AC24">
            <v>0</v>
          </cell>
        </row>
        <row r="25">
          <cell r="D25" t="str">
            <v>1.1.6</v>
          </cell>
          <cell r="E25" t="str">
            <v>RECAUDO ASESORIA  Y ASISTENCIA TECNICA - VIVIENDA Y HABITAT</v>
          </cell>
          <cell r="F25">
            <v>0</v>
          </cell>
          <cell r="G25">
            <v>0</v>
          </cell>
          <cell r="H25">
            <v>0</v>
          </cell>
          <cell r="J25">
            <v>13043478000</v>
          </cell>
          <cell r="K25">
            <v>0</v>
          </cell>
          <cell r="L25">
            <v>1</v>
          </cell>
          <cell r="M25">
            <v>1</v>
          </cell>
          <cell r="N25">
            <v>2.5792582603870289E-3</v>
          </cell>
          <cell r="AB25">
            <v>0</v>
          </cell>
          <cell r="AC25">
            <v>13043.477999999999</v>
          </cell>
        </row>
        <row r="26">
          <cell r="D26" t="str">
            <v>1.2</v>
          </cell>
          <cell r="E26" t="str">
            <v>INGRESOS NO OPERACIONALES</v>
          </cell>
          <cell r="F26">
            <v>10871940993.76125</v>
          </cell>
          <cell r="G26">
            <v>10871940993.76125</v>
          </cell>
          <cell r="H26">
            <v>7606062402.9399996</v>
          </cell>
          <cell r="J26">
            <v>10213247020.169697</v>
          </cell>
          <cell r="K26">
            <v>0.6996048274456842</v>
          </cell>
          <cell r="L26">
            <v>-6.0586603070191147E-2</v>
          </cell>
          <cell r="M26">
            <v>0.34277717945384367</v>
          </cell>
          <cell r="N26">
            <v>2.0195995072898425E-3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10213.247020169696</v>
          </cell>
        </row>
        <row r="27">
          <cell r="D27" t="str">
            <v>1.2.1</v>
          </cell>
          <cell r="E27" t="str">
            <v>COMISION POR RECAUDOS SEGUROS TERCEROS</v>
          </cell>
          <cell r="F27">
            <v>8352963007.7612495</v>
          </cell>
          <cell r="G27">
            <v>8352963007.7612495</v>
          </cell>
          <cell r="H27">
            <v>4910937785.7199993</v>
          </cell>
          <cell r="J27">
            <v>8522344831.601469</v>
          </cell>
          <cell r="K27">
            <v>0.58792763491912348</v>
          </cell>
          <cell r="L27">
            <v>2.0278052672187963E-2</v>
          </cell>
          <cell r="M27">
            <v>0.73538032926882146</v>
          </cell>
          <cell r="N27">
            <v>1.6852352037374381E-3</v>
          </cell>
          <cell r="AB27">
            <v>0</v>
          </cell>
          <cell r="AC27">
            <v>8522.3448316014692</v>
          </cell>
        </row>
        <row r="28">
          <cell r="D28" t="str">
            <v>1.2.2</v>
          </cell>
          <cell r="E28" t="str">
            <v>ARRENDAMIENTO ACTIVOS FIJOS</v>
          </cell>
          <cell r="F28">
            <v>994979999.99999988</v>
          </cell>
          <cell r="G28">
            <v>994979999.99999988</v>
          </cell>
          <cell r="H28">
            <v>707732497</v>
          </cell>
          <cell r="J28">
            <v>69905157.959999993</v>
          </cell>
          <cell r="K28">
            <v>0.71130323926109074</v>
          </cell>
          <cell r="L28">
            <v>-0.92974214762105767</v>
          </cell>
          <cell r="M28">
            <v>-0.90122658171509684</v>
          </cell>
          <cell r="N28">
            <v>1.3823265245051209E-5</v>
          </cell>
          <cell r="AB28">
            <v>0</v>
          </cell>
          <cell r="AC28">
            <v>69.905157959999997</v>
          </cell>
        </row>
        <row r="29">
          <cell r="D29" t="str">
            <v>1.2.3</v>
          </cell>
          <cell r="E29" t="str">
            <v>VENTA DE ACTIVOS</v>
          </cell>
          <cell r="F29">
            <v>320000000</v>
          </cell>
          <cell r="G29">
            <v>320000000</v>
          </cell>
          <cell r="H29">
            <v>320000000</v>
          </cell>
          <cell r="J29">
            <v>320000000</v>
          </cell>
          <cell r="K29">
            <v>1</v>
          </cell>
          <cell r="L29">
            <v>0</v>
          </cell>
          <cell r="M29">
            <v>0</v>
          </cell>
          <cell r="N29">
            <v>6.3277803920384524E-5</v>
          </cell>
          <cell r="AB29">
            <v>0</v>
          </cell>
          <cell r="AC29">
            <v>320</v>
          </cell>
        </row>
        <row r="30">
          <cell r="D30" t="str">
            <v>1.2.4</v>
          </cell>
          <cell r="E30" t="str">
            <v>COMISION ADMON. CARTERA HIPOTECARIA TITULARIZADA</v>
          </cell>
          <cell r="F30">
            <v>1203997985.9999998</v>
          </cell>
          <cell r="G30">
            <v>1203997985.9999998</v>
          </cell>
          <cell r="H30">
            <v>1667392120.22</v>
          </cell>
          <cell r="J30">
            <v>1300997030.6082282</v>
          </cell>
          <cell r="K30">
            <v>1.3848794928299826</v>
          </cell>
          <cell r="L30">
            <v>8.0564125302638567E-2</v>
          </cell>
          <cell r="M30">
            <v>-0.21974140645658602</v>
          </cell>
          <cell r="N30">
            <v>2.5726323438696864E-4</v>
          </cell>
          <cell r="AB30">
            <v>0</v>
          </cell>
          <cell r="AC30">
            <v>1300.9970306082282</v>
          </cell>
        </row>
        <row r="31">
          <cell r="D31">
            <v>1.3</v>
          </cell>
          <cell r="E31" t="str">
            <v xml:space="preserve">DISPONIBILIDAD INICIAL </v>
          </cell>
          <cell r="F31">
            <v>1267413863443.1179</v>
          </cell>
          <cell r="G31">
            <v>1518951354002</v>
          </cell>
          <cell r="H31">
            <v>1518951354002</v>
          </cell>
          <cell r="J31">
            <v>1650085055392.6001</v>
          </cell>
          <cell r="K31">
            <v>1</v>
          </cell>
          <cell r="L31">
            <v>8.6331732115778825E-2</v>
          </cell>
          <cell r="M31">
            <v>8.6331732115778825E-2</v>
          </cell>
          <cell r="N31">
            <v>0.32629299558465558</v>
          </cell>
          <cell r="AB31">
            <v>0</v>
          </cell>
          <cell r="AC31">
            <v>1650085.0553926001</v>
          </cell>
        </row>
        <row r="33">
          <cell r="E33" t="str">
            <v>INGRESOS DE LA OPERACIÓN</v>
          </cell>
        </row>
        <row r="35">
          <cell r="D35" t="str">
            <v>Código</v>
          </cell>
          <cell r="E35" t="str">
            <v>Concepto</v>
          </cell>
          <cell r="F35" t="str">
            <v>PRESUPUESTO 2015
APROBADO</v>
          </cell>
          <cell r="G35" t="str">
            <v>Presupuesto Definitivo a Septiembre 30 de 2015</v>
          </cell>
          <cell r="H35" t="str">
            <v>Proyección de Cierre a Diciembre 31 de 2015</v>
          </cell>
          <cell r="J35" t="str">
            <v>Proyección de Ingresos  vigencia 2016</v>
          </cell>
          <cell r="K35" t="str">
            <v>% Cumplimiento Proyección a 31 /12/2015</v>
          </cell>
          <cell r="L35" t="str">
            <v>% Crecim. Ajustado</v>
          </cell>
          <cell r="M35" t="str">
            <v>% Crecimiento 2016 / 2015</v>
          </cell>
          <cell r="N35" t="str">
            <v>% de Particpación</v>
          </cell>
          <cell r="P35" t="str">
            <v>PROGRAMACION INGRESOS 2016 VIGENCIA</v>
          </cell>
          <cell r="AB35" t="str">
            <v>TOTAL AÑO 2016</v>
          </cell>
          <cell r="AC35" t="str">
            <v xml:space="preserve">Participación </v>
          </cell>
        </row>
        <row r="36">
          <cell r="P36" t="str">
            <v>Enero</v>
          </cell>
          <cell r="Q36" t="str">
            <v>Febrero</v>
          </cell>
          <cell r="R36" t="str">
            <v>Marzo</v>
          </cell>
          <cell r="S36" t="str">
            <v>Abril</v>
          </cell>
          <cell r="T36" t="str">
            <v>Mayo</v>
          </cell>
          <cell r="U36" t="str">
            <v>Junio</v>
          </cell>
          <cell r="V36" t="str">
            <v>Julio</v>
          </cell>
          <cell r="W36" t="str">
            <v>Agosto</v>
          </cell>
          <cell r="X36" t="str">
            <v>Septiembre</v>
          </cell>
          <cell r="Y36" t="str">
            <v>Octubre</v>
          </cell>
          <cell r="Z36" t="str">
            <v>Noviembre</v>
          </cell>
          <cell r="AA36" t="str">
            <v>Diciembre</v>
          </cell>
        </row>
        <row r="37">
          <cell r="F37" t="str">
            <v>A</v>
          </cell>
          <cell r="G37" t="str">
            <v>B</v>
          </cell>
          <cell r="H37">
            <v>1</v>
          </cell>
          <cell r="J37">
            <v>2</v>
          </cell>
          <cell r="K37" t="str">
            <v>C = (1 / B)</v>
          </cell>
          <cell r="L37" t="str">
            <v>D = (2 / B)</v>
          </cell>
          <cell r="M37" t="str">
            <v>3 = (2 / 1)</v>
          </cell>
          <cell r="N37">
            <v>4</v>
          </cell>
        </row>
        <row r="38">
          <cell r="D38">
            <v>1</v>
          </cell>
          <cell r="E38" t="str">
            <v>PRESUPUESTO DE INGRESOS + DISPONIBILIDAD INICIAL</v>
          </cell>
          <cell r="F38">
            <v>1067126705783.1</v>
          </cell>
          <cell r="G38">
            <v>1064081457033.1</v>
          </cell>
          <cell r="H38">
            <v>1025583231887.4097</v>
          </cell>
          <cell r="J38">
            <v>1238069081720.908</v>
          </cell>
          <cell r="K38">
            <v>0.96382022739778583</v>
          </cell>
          <cell r="L38">
            <v>0.16018938989289344</v>
          </cell>
          <cell r="M38">
            <v>0.207185378257847</v>
          </cell>
          <cell r="N38">
            <v>1</v>
          </cell>
        </row>
        <row r="39">
          <cell r="E39" t="str">
            <v>INGRESOS VIGENCIA</v>
          </cell>
          <cell r="F39">
            <v>623363842193.09998</v>
          </cell>
          <cell r="G39">
            <v>623363842193.09998</v>
          </cell>
          <cell r="H39">
            <v>584865617047.40967</v>
          </cell>
          <cell r="J39">
            <v>659407864123.09009</v>
          </cell>
          <cell r="K39">
            <v>0.93824116424487025</v>
          </cell>
          <cell r="L39">
            <v>5.7821804041731317E-2</v>
          </cell>
          <cell r="M39">
            <v>0.12745192212186063</v>
          </cell>
          <cell r="N39">
            <v>0.53260991156205717</v>
          </cell>
          <cell r="P39">
            <v>51014.625523340488</v>
          </cell>
          <cell r="Q39">
            <v>88399.946867434788</v>
          </cell>
          <cell r="R39">
            <v>56148.999637681096</v>
          </cell>
          <cell r="S39">
            <v>51828.639995919417</v>
          </cell>
          <cell r="T39">
            <v>57651.388916854528</v>
          </cell>
          <cell r="U39">
            <v>47801.274047931191</v>
          </cell>
          <cell r="V39">
            <v>50237.355474910837</v>
          </cell>
          <cell r="W39">
            <v>50803.171225599661</v>
          </cell>
          <cell r="X39">
            <v>49364.761575160519</v>
          </cell>
          <cell r="Y39">
            <v>59231.396939590355</v>
          </cell>
          <cell r="Z39">
            <v>43554.317223399958</v>
          </cell>
          <cell r="AA39">
            <v>53371.986697062457</v>
          </cell>
          <cell r="AB39">
            <v>659407.86412488529</v>
          </cell>
          <cell r="AC39">
            <v>-1.7952406778931618E-6</v>
          </cell>
        </row>
        <row r="40">
          <cell r="D40">
            <v>1.1000000000000001</v>
          </cell>
          <cell r="E40" t="str">
            <v>INGRESOS OPERACIONALES</v>
          </cell>
          <cell r="F40">
            <v>553412929863.09998</v>
          </cell>
          <cell r="G40">
            <v>553412929863.09998</v>
          </cell>
          <cell r="H40">
            <v>520146337655.05969</v>
          </cell>
          <cell r="J40">
            <v>588480471242.87427</v>
          </cell>
          <cell r="K40">
            <v>0.93988829965308263</v>
          </cell>
          <cell r="L40">
            <v>6.3365959643279623E-2</v>
          </cell>
          <cell r="M40">
            <v>0.13137482404640344</v>
          </cell>
          <cell r="N40">
            <v>0.47532119162921849</v>
          </cell>
          <cell r="P40">
            <v>45422.545548914481</v>
          </cell>
          <cell r="Q40">
            <v>81906.161212253122</v>
          </cell>
          <cell r="R40">
            <v>50626.498362598315</v>
          </cell>
          <cell r="S40">
            <v>46233.190325440664</v>
          </cell>
          <cell r="T40">
            <v>52080.916672377229</v>
          </cell>
          <cell r="U40">
            <v>42465.623811424455</v>
          </cell>
          <cell r="V40">
            <v>44034.67826564709</v>
          </cell>
          <cell r="W40">
            <v>45025.526624057195</v>
          </cell>
          <cell r="X40">
            <v>43190.192207675696</v>
          </cell>
          <cell r="Y40">
            <v>53033.61423223024</v>
          </cell>
          <cell r="Z40">
            <v>38050.40301953219</v>
          </cell>
          <cell r="AA40">
            <v>46411.120962564921</v>
          </cell>
          <cell r="AB40">
            <v>588480.47124471562</v>
          </cell>
          <cell r="AC40">
            <v>-1.841341145336628E-6</v>
          </cell>
        </row>
        <row r="41">
          <cell r="D41" t="str">
            <v>1.1.1</v>
          </cell>
          <cell r="E41" t="str">
            <v>Intereses de cartera de crédito hipotecario</v>
          </cell>
          <cell r="F41">
            <v>474606854210.09998</v>
          </cell>
          <cell r="G41">
            <v>474606854210.10004</v>
          </cell>
          <cell r="H41">
            <v>451331444079.59967</v>
          </cell>
          <cell r="J41">
            <v>489782622211.513</v>
          </cell>
          <cell r="K41">
            <v>0.95095854616503972</v>
          </cell>
          <cell r="L41">
            <v>3.197545055827411E-2</v>
          </cell>
          <cell r="M41">
            <v>8.5194990591286768E-2</v>
          </cell>
          <cell r="N41">
            <v>0.39560201400936235</v>
          </cell>
          <cell r="P41">
            <v>40069.619891529888</v>
          </cell>
          <cell r="Q41">
            <v>78391.758854617743</v>
          </cell>
          <cell r="R41">
            <v>42299.493813661953</v>
          </cell>
          <cell r="S41">
            <v>38293.523451990637</v>
          </cell>
          <cell r="T41">
            <v>36446.565820703334</v>
          </cell>
          <cell r="U41">
            <v>32615.655127559276</v>
          </cell>
          <cell r="V41">
            <v>38646.359357104971</v>
          </cell>
          <cell r="W41">
            <v>34844.947663775929</v>
          </cell>
          <cell r="X41">
            <v>38308.558784031171</v>
          </cell>
          <cell r="Y41">
            <v>36904.018461545325</v>
          </cell>
          <cell r="Z41">
            <v>32181.820231630023</v>
          </cell>
          <cell r="AA41">
            <v>40780.300754300129</v>
          </cell>
          <cell r="AB41">
            <v>489782.62221245043</v>
          </cell>
          <cell r="AC41">
            <v>-9.3743437901139259E-7</v>
          </cell>
        </row>
        <row r="42">
          <cell r="D42" t="str">
            <v>1.1.1.1</v>
          </cell>
          <cell r="E42" t="str">
            <v>Crédito hipotecario</v>
          </cell>
          <cell r="F42">
            <v>474606854210.09998</v>
          </cell>
          <cell r="G42">
            <v>474606854210.10004</v>
          </cell>
          <cell r="H42">
            <v>451331444079.59967</v>
          </cell>
          <cell r="J42">
            <v>484230956984.513</v>
          </cell>
          <cell r="K42">
            <v>0.95095854616503972</v>
          </cell>
          <cell r="L42">
            <v>1</v>
          </cell>
          <cell r="M42">
            <v>7.2894351449421579E-2</v>
          </cell>
          <cell r="N42">
            <v>0.39111788197750252</v>
          </cell>
          <cell r="P42">
            <v>39891.366598068118</v>
          </cell>
          <cell r="Q42">
            <v>78165.942093505349</v>
          </cell>
          <cell r="R42">
            <v>42030.138233767932</v>
          </cell>
          <cell r="S42">
            <v>37981.869376449009</v>
          </cell>
          <cell r="T42">
            <v>36084.460978758529</v>
          </cell>
          <cell r="U42">
            <v>32202.670519513325</v>
          </cell>
          <cell r="V42">
            <v>38178.040118286335</v>
          </cell>
          <cell r="W42">
            <v>34308.253066784484</v>
          </cell>
          <cell r="X42">
            <v>37708.83862188807</v>
          </cell>
          <cell r="Y42">
            <v>36240.359253342256</v>
          </cell>
          <cell r="Z42">
            <v>31451.368569821949</v>
          </cell>
          <cell r="AA42">
            <v>39987.649554814663</v>
          </cell>
          <cell r="AB42">
            <v>484230.956985</v>
          </cell>
          <cell r="AC42">
            <v>-4.870234988629818E-7</v>
          </cell>
        </row>
        <row r="43">
          <cell r="D43" t="str">
            <v>1.1.1.2</v>
          </cell>
          <cell r="E43" t="str">
            <v>Arriendo social</v>
          </cell>
          <cell r="F43">
            <v>0</v>
          </cell>
          <cell r="G43">
            <v>0</v>
          </cell>
          <cell r="H43">
            <v>0</v>
          </cell>
          <cell r="J43">
            <v>5551665227</v>
          </cell>
          <cell r="K43">
            <v>0</v>
          </cell>
          <cell r="L43">
            <v>1</v>
          </cell>
          <cell r="M43">
            <v>1</v>
          </cell>
          <cell r="N43">
            <v>4.484132031859823E-3</v>
          </cell>
          <cell r="P43">
            <v>178.25329346176878</v>
          </cell>
          <cell r="Q43">
            <v>225.81676111239051</v>
          </cell>
          <cell r="R43">
            <v>269.35557989402008</v>
          </cell>
          <cell r="S43">
            <v>311.65407554163045</v>
          </cell>
          <cell r="T43">
            <v>362.10484194480648</v>
          </cell>
          <cell r="U43">
            <v>412.98460804594845</v>
          </cell>
          <cell r="V43">
            <v>468.31923881863844</v>
          </cell>
          <cell r="W43">
            <v>536.69459699144534</v>
          </cell>
          <cell r="X43">
            <v>599.72016214309951</v>
          </cell>
          <cell r="Y43">
            <v>663.6592082030661</v>
          </cell>
          <cell r="Z43">
            <v>730.45166180807553</v>
          </cell>
          <cell r="AA43">
            <v>792.65119948546806</v>
          </cell>
          <cell r="AB43">
            <v>5551.6652274503576</v>
          </cell>
          <cell r="AC43">
            <v>-4.5035721996100619E-7</v>
          </cell>
        </row>
        <row r="44">
          <cell r="D44" t="str">
            <v>1.1.2</v>
          </cell>
          <cell r="E44" t="str">
            <v>Intereses de cartera de crédito educativo</v>
          </cell>
          <cell r="F44">
            <v>2649404317</v>
          </cell>
          <cell r="G44">
            <v>2649404317</v>
          </cell>
          <cell r="H44">
            <v>1636016474.51</v>
          </cell>
          <cell r="J44">
            <v>2209932604.5375805</v>
          </cell>
          <cell r="K44">
            <v>0.61750351353035859</v>
          </cell>
          <cell r="L44">
            <v>-0.16587566859559078</v>
          </cell>
          <cell r="M44">
            <v>0.3508009478935552</v>
          </cell>
          <cell r="N44">
            <v>1.7849832752997825E-3</v>
          </cell>
          <cell r="P44">
            <v>125.88076276710321</v>
          </cell>
          <cell r="Q44">
            <v>157.04414601528296</v>
          </cell>
          <cell r="R44">
            <v>174.65561089435016</v>
          </cell>
          <cell r="S44">
            <v>163.44650089426526</v>
          </cell>
          <cell r="T44">
            <v>162.89858338616341</v>
          </cell>
          <cell r="U44">
            <v>164.44142541388393</v>
          </cell>
          <cell r="V44">
            <v>176.28696373026517</v>
          </cell>
          <cell r="W44">
            <v>228.1831843302638</v>
          </cell>
          <cell r="X44">
            <v>221.97904803944209</v>
          </cell>
          <cell r="Y44">
            <v>216.33310950917817</v>
          </cell>
          <cell r="Z44">
            <v>210.77213529553649</v>
          </cell>
          <cell r="AA44">
            <v>208.0111347242651</v>
          </cell>
          <cell r="AB44">
            <v>2209.932605</v>
          </cell>
          <cell r="AC44">
            <v>-4.6241939344326966E-7</v>
          </cell>
        </row>
        <row r="45">
          <cell r="D45" t="str">
            <v>1.1.3</v>
          </cell>
          <cell r="E45" t="str">
            <v>Intereses de cartera de crédito constructor</v>
          </cell>
          <cell r="F45">
            <v>10142925954</v>
          </cell>
          <cell r="G45">
            <v>10142925954</v>
          </cell>
          <cell r="H45">
            <v>1096723823</v>
          </cell>
          <cell r="J45">
            <v>22760560143.823658</v>
          </cell>
          <cell r="K45">
            <v>0.10812696730448793</v>
          </cell>
          <cell r="L45">
            <v>1.2439836637915831</v>
          </cell>
          <cell r="M45">
            <v>19.753228539856071</v>
          </cell>
          <cell r="N45">
            <v>1.8383917731138739E-2</v>
          </cell>
          <cell r="P45">
            <v>521.62959609600307</v>
          </cell>
          <cell r="Q45">
            <v>1100.4679130986387</v>
          </cell>
          <cell r="R45">
            <v>1017.2282995276263</v>
          </cell>
          <cell r="S45">
            <v>1103.282910304272</v>
          </cell>
          <cell r="T45">
            <v>1733.854272481901</v>
          </cell>
          <cell r="U45">
            <v>1675.7244599297489</v>
          </cell>
          <cell r="V45">
            <v>1813.1416462903508</v>
          </cell>
          <cell r="W45">
            <v>2459.5054774295131</v>
          </cell>
          <cell r="X45">
            <v>2410.7640770836128</v>
          </cell>
          <cell r="Y45">
            <v>2587.1223626541346</v>
          </cell>
          <cell r="Z45">
            <v>3163.9203540851386</v>
          </cell>
          <cell r="AA45">
            <v>3173.9187750190595</v>
          </cell>
          <cell r="AB45">
            <v>22760.560143999995</v>
          </cell>
          <cell r="AC45">
            <v>-1.7633647075854242E-7</v>
          </cell>
        </row>
        <row r="46">
          <cell r="D46" t="str">
            <v>1.1.3.1</v>
          </cell>
          <cell r="E46" t="str">
            <v>Recaudo intereses Crédito Constructor Privado</v>
          </cell>
          <cell r="F46">
            <v>0</v>
          </cell>
          <cell r="G46">
            <v>0</v>
          </cell>
          <cell r="H46">
            <v>0</v>
          </cell>
          <cell r="J46">
            <v>16238821143.823658</v>
          </cell>
          <cell r="K46">
            <v>0</v>
          </cell>
          <cell r="L46">
            <v>1</v>
          </cell>
          <cell r="M46">
            <v>1</v>
          </cell>
          <cell r="N46">
            <v>1.3116248021678888E-2</v>
          </cell>
          <cell r="P46">
            <v>488.10642940359236</v>
          </cell>
          <cell r="Q46">
            <v>987.69799509328402</v>
          </cell>
          <cell r="R46">
            <v>824.42811713137462</v>
          </cell>
          <cell r="S46">
            <v>823.40084581554788</v>
          </cell>
          <cell r="T46">
            <v>1346.4630206540769</v>
          </cell>
          <cell r="U46">
            <v>1188.9949428614759</v>
          </cell>
          <cell r="V46">
            <v>1225.5068378257231</v>
          </cell>
          <cell r="W46">
            <v>1766.3762295405211</v>
          </cell>
          <cell r="X46">
            <v>1619.1360422519786</v>
          </cell>
          <cell r="Y46">
            <v>1695.54044516366</v>
          </cell>
          <cell r="Z46">
            <v>2175.8543975667576</v>
          </cell>
          <cell r="AA46">
            <v>2097.3158406920079</v>
          </cell>
          <cell r="AB46">
            <v>16238.821144000001</v>
          </cell>
          <cell r="AC46">
            <v>-1.763437467161566E-7</v>
          </cell>
        </row>
        <row r="47">
          <cell r="D47" t="str">
            <v>1.1.3.2</v>
          </cell>
          <cell r="E47" t="str">
            <v>Recaudo intereses crédito constructor público</v>
          </cell>
          <cell r="F47">
            <v>0</v>
          </cell>
          <cell r="G47">
            <v>0</v>
          </cell>
          <cell r="H47">
            <v>0</v>
          </cell>
          <cell r="J47">
            <v>6521739000</v>
          </cell>
          <cell r="K47">
            <v>0</v>
          </cell>
          <cell r="L47">
            <v>1</v>
          </cell>
          <cell r="M47">
            <v>1</v>
          </cell>
          <cell r="N47">
            <v>5.2676697094598511E-3</v>
          </cell>
          <cell r="P47">
            <v>33.523166692410662</v>
          </cell>
          <cell r="Q47">
            <v>112.76991800535473</v>
          </cell>
          <cell r="R47">
            <v>192.80018239625164</v>
          </cell>
          <cell r="S47">
            <v>279.8820644887241</v>
          </cell>
          <cell r="T47">
            <v>387.39125182782408</v>
          </cell>
          <cell r="U47">
            <v>486.72951706827303</v>
          </cell>
          <cell r="V47">
            <v>587.63480846462767</v>
          </cell>
          <cell r="W47">
            <v>693.12924788899181</v>
          </cell>
          <cell r="X47">
            <v>791.62803483163418</v>
          </cell>
          <cell r="Y47">
            <v>891.58191749047467</v>
          </cell>
          <cell r="Z47">
            <v>988.0659565183812</v>
          </cell>
          <cell r="AA47">
            <v>1076.6029343270516</v>
          </cell>
          <cell r="AB47">
            <v>6521.7389999999996</v>
          </cell>
          <cell r="AC47">
            <v>0</v>
          </cell>
        </row>
        <row r="48">
          <cell r="D48" t="str">
            <v>1.1.4</v>
          </cell>
          <cell r="E48" t="str">
            <v>Rendimientos Financieros</v>
          </cell>
          <cell r="F48">
            <v>66013745381.999992</v>
          </cell>
          <cell r="G48">
            <v>66013745381.999992</v>
          </cell>
          <cell r="H48">
            <v>66082153277.949997</v>
          </cell>
          <cell r="J48">
            <v>60683878283</v>
          </cell>
          <cell r="K48">
            <v>1.0010362674554238</v>
          </cell>
          <cell r="L48">
            <v>-8.073874718299634E-2</v>
          </cell>
          <cell r="M48">
            <v>-8.1690361575297965E-2</v>
          </cell>
          <cell r="N48">
            <v>4.9014937194497905E-2</v>
          </cell>
          <cell r="P48">
            <v>3618.4587985214844</v>
          </cell>
          <cell r="Q48">
            <v>1169.9337985214647</v>
          </cell>
          <cell r="R48">
            <v>6048.1641385143912</v>
          </cell>
          <cell r="S48">
            <v>5585.9809622514895</v>
          </cell>
          <cell r="T48">
            <v>12650.64149580583</v>
          </cell>
          <cell r="U48">
            <v>6922.8462985215456</v>
          </cell>
          <cell r="V48">
            <v>2311.9337985215043</v>
          </cell>
          <cell r="W48">
            <v>6405.9337985214843</v>
          </cell>
          <cell r="X48">
            <v>1161.9337985214647</v>
          </cell>
          <cell r="Y48">
            <v>12239.183798521604</v>
          </cell>
          <cell r="Z48">
            <v>1406.933798521485</v>
          </cell>
          <cell r="AA48">
            <v>1161.9337985214647</v>
          </cell>
          <cell r="AB48">
            <v>60683.878283265221</v>
          </cell>
          <cell r="AC48">
            <v>-2.6522320695221424E-7</v>
          </cell>
        </row>
        <row r="49">
          <cell r="D49" t="str">
            <v>1.1.5</v>
          </cell>
          <cell r="E49" t="str">
            <v>Otros ingresos por asesoría  y asistencia técnica</v>
          </cell>
          <cell r="F49">
            <v>0</v>
          </cell>
          <cell r="G49">
            <v>0</v>
          </cell>
          <cell r="H49">
            <v>0</v>
          </cell>
          <cell r="J49">
            <v>13043478000</v>
          </cell>
          <cell r="K49">
            <v>0</v>
          </cell>
          <cell r="L49">
            <v>1</v>
          </cell>
          <cell r="M49">
            <v>1</v>
          </cell>
          <cell r="N49">
            <v>1.0535339418919702E-2</v>
          </cell>
          <cell r="P49">
            <v>1086.9565</v>
          </cell>
          <cell r="Q49">
            <v>1086.9565</v>
          </cell>
          <cell r="R49">
            <v>1086.9565</v>
          </cell>
          <cell r="S49">
            <v>1086.9565</v>
          </cell>
          <cell r="T49">
            <v>1086.9565</v>
          </cell>
          <cell r="U49">
            <v>1086.9565</v>
          </cell>
          <cell r="V49">
            <v>1086.9565</v>
          </cell>
          <cell r="W49">
            <v>1086.9565</v>
          </cell>
          <cell r="X49">
            <v>1086.9565</v>
          </cell>
          <cell r="Y49">
            <v>1086.9565</v>
          </cell>
          <cell r="Z49">
            <v>1086.9565</v>
          </cell>
          <cell r="AA49">
            <v>1086.9565</v>
          </cell>
          <cell r="AB49">
            <v>13043.478000000001</v>
          </cell>
          <cell r="AC49">
            <v>0</v>
          </cell>
        </row>
        <row r="50">
          <cell r="D50">
            <v>1.2</v>
          </cell>
          <cell r="E50" t="str">
            <v>INGRESOS NO OPERACIONALES</v>
          </cell>
          <cell r="F50">
            <v>69950912330</v>
          </cell>
          <cell r="G50">
            <v>69950912330</v>
          </cell>
          <cell r="H50">
            <v>64719279392.349998</v>
          </cell>
          <cell r="J50">
            <v>70927392880.215866</v>
          </cell>
          <cell r="K50">
            <v>0.92520993989371747</v>
          </cell>
          <cell r="L50">
            <v>1.3959511287132687E-2</v>
          </cell>
          <cell r="M50">
            <v>9.5923711545522705E-2</v>
          </cell>
          <cell r="N50">
            <v>5.7288719932838683E-2</v>
          </cell>
          <cell r="P50">
            <v>5592.0799744260094</v>
          </cell>
          <cell r="Q50">
            <v>6493.7856551816667</v>
          </cell>
          <cell r="R50">
            <v>5522.5012750827818</v>
          </cell>
          <cell r="S50">
            <v>5595.4496704787498</v>
          </cell>
          <cell r="T50">
            <v>5570.472244477297</v>
          </cell>
          <cell r="U50">
            <v>5335.6502365067327</v>
          </cell>
          <cell r="V50">
            <v>6202.6772092637493</v>
          </cell>
          <cell r="W50">
            <v>5777.6446015424644</v>
          </cell>
          <cell r="X50">
            <v>6174.5693674848208</v>
          </cell>
          <cell r="Y50">
            <v>6197.7827073601175</v>
          </cell>
          <cell r="Z50">
            <v>5503.9142038677655</v>
          </cell>
          <cell r="AA50">
            <v>6960.8657344975391</v>
          </cell>
          <cell r="AB50">
            <v>70927.392880169689</v>
          </cell>
          <cell r="AC50">
            <v>4.6173227019608021E-8</v>
          </cell>
        </row>
        <row r="51">
          <cell r="D51" t="str">
            <v>1.2.1</v>
          </cell>
          <cell r="E51" t="str">
            <v>Venta de Activos</v>
          </cell>
          <cell r="F51">
            <v>320000000</v>
          </cell>
          <cell r="G51">
            <v>320000000</v>
          </cell>
          <cell r="H51">
            <v>320000000</v>
          </cell>
          <cell r="J51">
            <v>320000000</v>
          </cell>
          <cell r="K51">
            <v>1</v>
          </cell>
          <cell r="L51">
            <v>0</v>
          </cell>
          <cell r="M51">
            <v>0</v>
          </cell>
          <cell r="N51">
            <v>2.5846699891350335E-4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320</v>
          </cell>
          <cell r="AB51">
            <v>320</v>
          </cell>
          <cell r="AC51">
            <v>0</v>
          </cell>
        </row>
        <row r="52">
          <cell r="D52" t="str">
            <v>1.2.2</v>
          </cell>
          <cell r="E52" t="str">
            <v>Arrendamientos</v>
          </cell>
          <cell r="F52">
            <v>994980000</v>
          </cell>
          <cell r="G52">
            <v>994980000</v>
          </cell>
          <cell r="H52">
            <v>707732497</v>
          </cell>
          <cell r="J52">
            <v>69905157.959999993</v>
          </cell>
          <cell r="K52">
            <v>0.71130323926109063</v>
          </cell>
          <cell r="L52">
            <v>-0.92974214762105767</v>
          </cell>
          <cell r="M52">
            <v>-0.90122658171509684</v>
          </cell>
          <cell r="N52">
            <v>5.6463051207798741E-5</v>
          </cell>
          <cell r="P52">
            <v>5.82542983</v>
          </cell>
          <cell r="Q52">
            <v>5.82542983</v>
          </cell>
          <cell r="R52">
            <v>5.82542983</v>
          </cell>
          <cell r="S52">
            <v>5.82542983</v>
          </cell>
          <cell r="T52">
            <v>5.82542983</v>
          </cell>
          <cell r="U52">
            <v>5.82542983</v>
          </cell>
          <cell r="V52">
            <v>5.82542983</v>
          </cell>
          <cell r="W52">
            <v>5.82542983</v>
          </cell>
          <cell r="X52">
            <v>5.82542983</v>
          </cell>
          <cell r="Y52">
            <v>5.82542983</v>
          </cell>
          <cell r="Z52">
            <v>5.82542983</v>
          </cell>
          <cell r="AA52">
            <v>5.82542983</v>
          </cell>
          <cell r="AB52">
            <v>69.905157959999997</v>
          </cell>
          <cell r="AC52">
            <v>0</v>
          </cell>
        </row>
        <row r="53">
          <cell r="D53" t="str">
            <v>1.2.3</v>
          </cell>
          <cell r="E53" t="str">
            <v>Recuperación de Seguros a Terceros</v>
          </cell>
          <cell r="F53">
            <v>59078971336</v>
          </cell>
          <cell r="G53">
            <v>59078971336</v>
          </cell>
          <cell r="H53">
            <v>57113216989.409996</v>
          </cell>
          <cell r="J53">
            <v>60714145859.654404</v>
          </cell>
          <cell r="K53">
            <v>0.96672666598390544</v>
          </cell>
          <cell r="L53">
            <v>2.7677775808835126E-2</v>
          </cell>
          <cell r="M53">
            <v>6.3048958893562101E-2</v>
          </cell>
          <cell r="N53">
            <v>4.903938459981743E-2</v>
          </cell>
          <cell r="P53">
            <v>4814.0304066697363</v>
          </cell>
          <cell r="Q53">
            <v>5706.4227244692102</v>
          </cell>
          <cell r="R53">
            <v>4754.636693771009</v>
          </cell>
          <cell r="S53">
            <v>4777.9621937905395</v>
          </cell>
          <cell r="T53">
            <v>4781.3970634466405</v>
          </cell>
          <cell r="U53">
            <v>4564.4625059628797</v>
          </cell>
          <cell r="V53">
            <v>5468.8526040997613</v>
          </cell>
          <cell r="W53">
            <v>4933.9093557488795</v>
          </cell>
          <cell r="X53">
            <v>5341.2169945567721</v>
          </cell>
          <cell r="Y53">
            <v>5247.9172438796668</v>
          </cell>
          <cell r="Z53">
            <v>4558.7167571955251</v>
          </cell>
          <cell r="AA53">
            <v>5764.6213164093779</v>
          </cell>
          <cell r="AB53">
            <v>60714.145860000004</v>
          </cell>
          <cell r="AC53">
            <v>-3.4560071071609855E-7</v>
          </cell>
        </row>
        <row r="54">
          <cell r="D54" t="str">
            <v>1.2.4</v>
          </cell>
          <cell r="E54" t="str">
            <v>Comisión por Recaudo de Seguros a Terceros</v>
          </cell>
          <cell r="F54">
            <v>8352963008.000001</v>
          </cell>
          <cell r="G54">
            <v>8352963008.000001</v>
          </cell>
          <cell r="H54">
            <v>4910937785.7199993</v>
          </cell>
          <cell r="J54">
            <v>8522344831.601469</v>
          </cell>
          <cell r="K54">
            <v>0.58792763490231881</v>
          </cell>
          <cell r="L54">
            <v>2.0278052643025513E-2</v>
          </cell>
          <cell r="M54">
            <v>0.73538032926882146</v>
          </cell>
          <cell r="N54">
            <v>6.8835777885313679E-3</v>
          </cell>
          <cell r="P54">
            <v>651.41384081830984</v>
          </cell>
          <cell r="Q54">
            <v>662.56820750715258</v>
          </cell>
          <cell r="R54">
            <v>646.01294213928509</v>
          </cell>
          <cell r="S54">
            <v>697.95636170257228</v>
          </cell>
          <cell r="T54">
            <v>671.81817974813123</v>
          </cell>
          <cell r="U54">
            <v>656.15936069037809</v>
          </cell>
          <cell r="V54">
            <v>620.98029411098253</v>
          </cell>
          <cell r="W54">
            <v>733.03131236503953</v>
          </cell>
          <cell r="X54">
            <v>724.74600957147413</v>
          </cell>
          <cell r="Y54">
            <v>843.31471879440801</v>
          </cell>
          <cell r="Z54">
            <v>840.66120828331771</v>
          </cell>
          <cell r="AA54">
            <v>773.68239587041819</v>
          </cell>
          <cell r="AB54">
            <v>8522.3448316014692</v>
          </cell>
          <cell r="AC54">
            <v>0</v>
          </cell>
        </row>
        <row r="55">
          <cell r="D55" t="str">
            <v>1.2.5</v>
          </cell>
          <cell r="E55" t="str">
            <v>Comisión admon. Cartera hipotecaria titularizada</v>
          </cell>
          <cell r="F55">
            <v>1203997986</v>
          </cell>
          <cell r="G55">
            <v>1203997986</v>
          </cell>
          <cell r="H55">
            <v>1667392120.22</v>
          </cell>
          <cell r="J55">
            <v>1300997031</v>
          </cell>
          <cell r="K55">
            <v>1.3848794928299821</v>
          </cell>
          <cell r="L55">
            <v>8.0564125628030725E-2</v>
          </cell>
          <cell r="M55">
            <v>-0.2197414062216253</v>
          </cell>
          <cell r="N55">
            <v>1.0508274943685878E-3</v>
          </cell>
          <cell r="P55">
            <v>120.81029710796341</v>
          </cell>
          <cell r="Q55">
            <v>118.96929337530396</v>
          </cell>
          <cell r="R55">
            <v>116.02620934248803</v>
          </cell>
          <cell r="S55">
            <v>113.70568515563828</v>
          </cell>
          <cell r="T55">
            <v>111.43157145252552</v>
          </cell>
          <cell r="U55">
            <v>109.20294002347499</v>
          </cell>
          <cell r="V55">
            <v>107.01888122300549</v>
          </cell>
          <cell r="W55">
            <v>104.87850359854539</v>
          </cell>
          <cell r="X55">
            <v>102.78093352657446</v>
          </cell>
          <cell r="Y55">
            <v>100.72531485604298</v>
          </cell>
          <cell r="Z55">
            <v>98.71080855892211</v>
          </cell>
          <cell r="AA55">
            <v>96.73659238774367</v>
          </cell>
          <cell r="AB55">
            <v>1300.9970306082282</v>
          </cell>
          <cell r="AC55">
            <v>3.9177189137262758E-7</v>
          </cell>
        </row>
        <row r="56">
          <cell r="D56">
            <v>1.3</v>
          </cell>
          <cell r="E56" t="str">
            <v>DISPONIBILIDAD INICIAL</v>
          </cell>
          <cell r="F56">
            <v>443762863590</v>
          </cell>
          <cell r="G56">
            <v>440717614840</v>
          </cell>
          <cell r="H56">
            <v>440717614840</v>
          </cell>
          <cell r="J56">
            <v>578661217597.81787</v>
          </cell>
          <cell r="K56">
            <v>1</v>
          </cell>
          <cell r="L56">
            <v>0.30398747861978093</v>
          </cell>
          <cell r="M56">
            <v>0.3129977067240608</v>
          </cell>
          <cell r="N56">
            <v>0.46739008843794283</v>
          </cell>
        </row>
        <row r="58">
          <cell r="D58" t="str">
            <v>COD 2016</v>
          </cell>
          <cell r="E58" t="str">
            <v>DETALLE</v>
          </cell>
          <cell r="F58" t="str">
            <v>PRESUPUESTO 
aprobado 2015</v>
          </cell>
          <cell r="G58" t="str">
            <v>PRESUPUESTO VIGENTE</v>
          </cell>
          <cell r="H58" t="str">
            <v>PRESUPUESTO PROYECTADO A 31/12/2015</v>
          </cell>
          <cell r="J58" t="str">
            <v>PRESUPUESTO 2016</v>
          </cell>
          <cell r="K58" t="str">
            <v>% Cumplimiento</v>
          </cell>
          <cell r="L58" t="str">
            <v>% crecim.</v>
          </cell>
          <cell r="M58" t="str">
            <v>% crecim. proyección</v>
          </cell>
          <cell r="P58" t="str">
            <v>PROGRAMACION GASTOS 2016 VIGENCIA</v>
          </cell>
          <cell r="AB58" t="str">
            <v>TOTAL AÑO 2016</v>
          </cell>
        </row>
        <row r="59">
          <cell r="P59" t="str">
            <v>Enero</v>
          </cell>
          <cell r="Q59" t="str">
            <v>Febrero</v>
          </cell>
          <cell r="R59" t="str">
            <v>Marzo</v>
          </cell>
          <cell r="S59" t="str">
            <v>Abril</v>
          </cell>
          <cell r="T59" t="str">
            <v>Mayo</v>
          </cell>
          <cell r="U59" t="str">
            <v>Junio</v>
          </cell>
          <cell r="V59" t="str">
            <v>Julio</v>
          </cell>
          <cell r="W59" t="str">
            <v>Agosto</v>
          </cell>
          <cell r="X59" t="str">
            <v>Septiembre</v>
          </cell>
          <cell r="Y59" t="str">
            <v>Octubre</v>
          </cell>
          <cell r="Z59" t="str">
            <v>Noviembre</v>
          </cell>
          <cell r="AA59" t="str">
            <v>Diciembre</v>
          </cell>
        </row>
        <row r="60">
          <cell r="F60">
            <v>1</v>
          </cell>
          <cell r="G60">
            <v>2</v>
          </cell>
          <cell r="H60">
            <v>3</v>
          </cell>
          <cell r="J60">
            <v>5</v>
          </cell>
          <cell r="K60" t="str">
            <v>4 (3/2)</v>
          </cell>
          <cell r="L60" t="str">
            <v>6 (5/2)</v>
          </cell>
          <cell r="M60" t="str">
            <v>7 (5/3)</v>
          </cell>
        </row>
        <row r="61">
          <cell r="D61">
            <v>2.5</v>
          </cell>
          <cell r="E61" t="str">
            <v>Cesantias</v>
          </cell>
          <cell r="F61">
            <v>1350873787678</v>
          </cell>
          <cell r="G61">
            <v>1450873787678</v>
          </cell>
          <cell r="H61">
            <v>1450873787678</v>
          </cell>
          <cell r="J61">
            <v>1429526651705.2056</v>
          </cell>
          <cell r="K61">
            <v>1</v>
          </cell>
          <cell r="L61">
            <v>-1.471329632811047E-2</v>
          </cell>
          <cell r="M61">
            <v>0.98528670367188953</v>
          </cell>
          <cell r="P61">
            <v>86221.980152851364</v>
          </cell>
          <cell r="Q61">
            <v>207683.83696210591</v>
          </cell>
          <cell r="R61">
            <v>181533.36610326564</v>
          </cell>
          <cell r="S61">
            <v>162365.67534898815</v>
          </cell>
          <cell r="T61">
            <v>129172.15880382925</v>
          </cell>
          <cell r="U61">
            <v>98531.946963996932</v>
          </cell>
          <cell r="V61">
            <v>126930.28630929071</v>
          </cell>
          <cell r="W61">
            <v>103024.01747663254</v>
          </cell>
          <cell r="X61">
            <v>89191.502678646677</v>
          </cell>
          <cell r="Y61">
            <v>88613.809567540971</v>
          </cell>
          <cell r="Z61">
            <v>76874.110922867912</v>
          </cell>
          <cell r="AA61">
            <v>79383.960415189329</v>
          </cell>
          <cell r="AB61">
            <v>1429526.6517052054</v>
          </cell>
        </row>
        <row r="62">
          <cell r="D62" t="str">
            <v>2.5.1</v>
          </cell>
          <cell r="E62" t="str">
            <v>Cesantias Definitivas</v>
          </cell>
          <cell r="F62">
            <v>360254986515</v>
          </cell>
          <cell r="G62">
            <v>460254986515</v>
          </cell>
          <cell r="H62">
            <v>460254986515</v>
          </cell>
          <cell r="J62">
            <v>459513876057.06335</v>
          </cell>
          <cell r="K62">
            <v>1</v>
          </cell>
          <cell r="L62">
            <v>-1.6102171180115699E-3</v>
          </cell>
          <cell r="M62">
            <v>0.99838978288198843</v>
          </cell>
          <cell r="P62">
            <v>33116.425421942913</v>
          </cell>
          <cell r="Q62">
            <v>36297.681433018508</v>
          </cell>
          <cell r="R62">
            <v>54384.644801079579</v>
          </cell>
          <cell r="S62">
            <v>43572.43653299682</v>
          </cell>
          <cell r="T62">
            <v>38415.479264949223</v>
          </cell>
          <cell r="U62">
            <v>35979.237053998877</v>
          </cell>
          <cell r="V62">
            <v>44527.82853410198</v>
          </cell>
          <cell r="W62">
            <v>41302.472218852687</v>
          </cell>
          <cell r="X62">
            <v>37178.152716269557</v>
          </cell>
          <cell r="Y62">
            <v>33234.809690827838</v>
          </cell>
          <cell r="Z62">
            <v>29549.096904949227</v>
          </cell>
          <cell r="AA62">
            <v>31955.611484076213</v>
          </cell>
          <cell r="AB62">
            <v>459513.87605706335</v>
          </cell>
        </row>
        <row r="63">
          <cell r="D63" t="str">
            <v>2.5.2</v>
          </cell>
          <cell r="E63" t="str">
            <v>Cesantias Parciales</v>
          </cell>
          <cell r="F63">
            <v>990618801163</v>
          </cell>
          <cell r="G63">
            <v>990618801163</v>
          </cell>
          <cell r="H63">
            <v>990618801163</v>
          </cell>
          <cell r="J63">
            <v>970012775648.14209</v>
          </cell>
          <cell r="K63">
            <v>1</v>
          </cell>
          <cell r="L63">
            <v>-2.080116538336052E-2</v>
          </cell>
          <cell r="M63">
            <v>0.97919883461663948</v>
          </cell>
          <cell r="P63">
            <v>53105.55473090845</v>
          </cell>
          <cell r="Q63">
            <v>171386.15552908741</v>
          </cell>
          <cell r="R63">
            <v>127148.72130218607</v>
          </cell>
          <cell r="S63">
            <v>118793.23881599132</v>
          </cell>
          <cell r="T63">
            <v>90756.679538880038</v>
          </cell>
          <cell r="U63">
            <v>62552.709909998055</v>
          </cell>
          <cell r="V63">
            <v>82402.457775188726</v>
          </cell>
          <cell r="W63">
            <v>61721.54525777985</v>
          </cell>
          <cell r="X63">
            <v>52013.34996237712</v>
          </cell>
          <cell r="Y63">
            <v>55378.999876713126</v>
          </cell>
          <cell r="Z63">
            <v>47325.014017918686</v>
          </cell>
          <cell r="AA63">
            <v>47428.34893111312</v>
          </cell>
          <cell r="AB63">
            <v>970012.77564814209</v>
          </cell>
        </row>
        <row r="64">
          <cell r="D64">
            <v>2.6</v>
          </cell>
          <cell r="E64" t="str">
            <v>Creditos</v>
          </cell>
          <cell r="F64">
            <v>1568927000000</v>
          </cell>
          <cell r="G64">
            <v>1468927000000</v>
          </cell>
          <cell r="H64">
            <v>1049079534567</v>
          </cell>
          <cell r="J64">
            <v>1442522433238.0762</v>
          </cell>
          <cell r="K64">
            <v>0.71418085076181459</v>
          </cell>
          <cell r="L64">
            <v>-1.7975411141550102E-2</v>
          </cell>
          <cell r="M64">
            <v>1.3750362920133286</v>
          </cell>
          <cell r="P64">
            <v>101898.38262801677</v>
          </cell>
          <cell r="Q64">
            <v>120313.45866498807</v>
          </cell>
          <cell r="R64">
            <v>110556.49345496537</v>
          </cell>
          <cell r="S64">
            <v>112801.20953374518</v>
          </cell>
          <cell r="T64">
            <v>119528.23352997133</v>
          </cell>
          <cell r="U64">
            <v>112388.92739378585</v>
          </cell>
          <cell r="V64">
            <v>128587.16043283032</v>
          </cell>
          <cell r="W64">
            <v>122681.12187186311</v>
          </cell>
          <cell r="X64">
            <v>124972.0582159616</v>
          </cell>
          <cell r="Y64">
            <v>125943.81084805376</v>
          </cell>
          <cell r="Z64">
            <v>128637.68484740055</v>
          </cell>
          <cell r="AA64">
            <v>134213.89181649455</v>
          </cell>
          <cell r="AB64">
            <v>1442522.4332380765</v>
          </cell>
        </row>
        <row r="65">
          <cell r="D65" t="str">
            <v>2.6.1.1</v>
          </cell>
          <cell r="E65" t="str">
            <v>Creditos  de Vivienda</v>
          </cell>
          <cell r="F65">
            <v>1400000000000</v>
          </cell>
          <cell r="G65">
            <v>1300000000000</v>
          </cell>
          <cell r="H65">
            <v>920445494448</v>
          </cell>
          <cell r="J65">
            <v>1093484215445.5413</v>
          </cell>
          <cell r="K65">
            <v>0.70803499572923079</v>
          </cell>
          <cell r="L65">
            <v>-0.1588582958111221</v>
          </cell>
          <cell r="M65">
            <v>1.1879945331269335</v>
          </cell>
          <cell r="P65">
            <v>79012.482821621394</v>
          </cell>
          <cell r="Q65">
            <v>98082.170234295598</v>
          </cell>
          <cell r="R65">
            <v>88158.263446137615</v>
          </cell>
          <cell r="S65">
            <v>89167.350765411524</v>
          </cell>
          <cell r="T65">
            <v>92619.502054648343</v>
          </cell>
          <cell r="U65">
            <v>84251.947832122023</v>
          </cell>
          <cell r="V65">
            <v>95479.21860985567</v>
          </cell>
          <cell r="W65">
            <v>90901.321867005492</v>
          </cell>
          <cell r="X65">
            <v>94358.913936254801</v>
          </cell>
          <cell r="Y65">
            <v>92361.654569956867</v>
          </cell>
          <cell r="Z65">
            <v>94912.345486559134</v>
          </cell>
          <cell r="AA65">
            <v>94179.043821673025</v>
          </cell>
          <cell r="AB65">
            <v>1093484.2154455413</v>
          </cell>
        </row>
        <row r="66">
          <cell r="D66" t="str">
            <v>2.6.2.1</v>
          </cell>
          <cell r="E66" t="str">
            <v>Creditos de  Educacion</v>
          </cell>
          <cell r="F66">
            <v>18927000000</v>
          </cell>
          <cell r="G66">
            <v>18927000000</v>
          </cell>
          <cell r="H66">
            <v>6569440988</v>
          </cell>
          <cell r="J66">
            <v>16779000000</v>
          </cell>
          <cell r="K66">
            <v>0.34709362223278911</v>
          </cell>
          <cell r="L66">
            <v>-0.1134886669836741</v>
          </cell>
          <cell r="M66">
            <v>2.5540985953978708</v>
          </cell>
          <cell r="P66">
            <v>1739.7419773609988</v>
          </cell>
          <cell r="Q66">
            <v>661.06266429913319</v>
          </cell>
          <cell r="R66">
            <v>188.59436612049791</v>
          </cell>
          <cell r="S66">
            <v>294.6089771336583</v>
          </cell>
          <cell r="T66">
            <v>545.48512572298489</v>
          </cell>
          <cell r="U66">
            <v>2602.2121272638342</v>
          </cell>
          <cell r="V66">
            <v>3526.7198845746493</v>
          </cell>
          <cell r="W66">
            <v>845.20475845762269</v>
          </cell>
          <cell r="X66">
            <v>297.05890610681104</v>
          </cell>
          <cell r="Y66">
            <v>324.23614529691145</v>
          </cell>
          <cell r="Z66">
            <v>592.9583056414275</v>
          </cell>
          <cell r="AA66">
            <v>5161.116762021471</v>
          </cell>
          <cell r="AB66">
            <v>16779</v>
          </cell>
        </row>
        <row r="67">
          <cell r="D67" t="str">
            <v>2.6.3.1</v>
          </cell>
          <cell r="E67" t="str">
            <v>Credito Constructor</v>
          </cell>
          <cell r="F67">
            <v>150000000000</v>
          </cell>
          <cell r="G67">
            <v>150000000000</v>
          </cell>
          <cell r="H67">
            <v>90843774354</v>
          </cell>
          <cell r="J67">
            <v>246156000000</v>
          </cell>
          <cell r="K67">
            <v>0.60562516235999997</v>
          </cell>
          <cell r="L67">
            <v>0.64104000000000005</v>
          </cell>
          <cell r="M67">
            <v>2.7096628442668989</v>
          </cell>
          <cell r="P67">
            <v>14769.360000000002</v>
          </cell>
          <cell r="Q67">
            <v>15803.215200000001</v>
          </cell>
          <cell r="R67">
            <v>16837.070400000001</v>
          </cell>
          <cell r="S67">
            <v>17870.925599999999</v>
          </cell>
          <cell r="T67">
            <v>18904.780799999997</v>
          </cell>
          <cell r="U67">
            <v>19938.635999999995</v>
          </cell>
          <cell r="V67">
            <v>20972.491199999997</v>
          </cell>
          <cell r="W67">
            <v>22006.346399999995</v>
          </cell>
          <cell r="X67">
            <v>23040.201599999993</v>
          </cell>
          <cell r="Y67">
            <v>24074.056799999991</v>
          </cell>
          <cell r="Z67">
            <v>25107.911999999989</v>
          </cell>
          <cell r="AA67">
            <v>26831.004000000052</v>
          </cell>
          <cell r="AB67">
            <v>246156</v>
          </cell>
        </row>
        <row r="68">
          <cell r="D68" t="str">
            <v>2.6.3.2</v>
          </cell>
          <cell r="E68" t="str">
            <v>Arriendo Social</v>
          </cell>
          <cell r="J68">
            <v>86103217792.534988</v>
          </cell>
          <cell r="P68">
            <v>6376.7978290343799</v>
          </cell>
          <cell r="Q68">
            <v>5767.0105663933409</v>
          </cell>
          <cell r="R68">
            <v>5372.5652427072646</v>
          </cell>
          <cell r="S68">
            <v>5468.3241912000003</v>
          </cell>
          <cell r="T68">
            <v>7458.4655496000005</v>
          </cell>
          <cell r="U68">
            <v>5596.1314344000002</v>
          </cell>
          <cell r="V68">
            <v>8608.7307383999996</v>
          </cell>
          <cell r="W68">
            <v>8928.2488463999998</v>
          </cell>
          <cell r="X68">
            <v>7275.8837735999996</v>
          </cell>
          <cell r="Y68">
            <v>9183.8633327999996</v>
          </cell>
          <cell r="Z68">
            <v>8024.4690552000011</v>
          </cell>
          <cell r="AA68">
            <v>8042.7272327999999</v>
          </cell>
          <cell r="AB68">
            <v>86103.217792534982</v>
          </cell>
        </row>
        <row r="69">
          <cell r="D69">
            <v>2.7</v>
          </cell>
          <cell r="E69" t="str">
            <v>Ahorro Voluntario</v>
          </cell>
          <cell r="F69">
            <v>344671712181</v>
          </cell>
          <cell r="G69">
            <v>344671712181</v>
          </cell>
          <cell r="H69">
            <v>344671712181</v>
          </cell>
          <cell r="J69">
            <v>390882559616.54144</v>
          </cell>
          <cell r="K69">
            <v>1</v>
          </cell>
          <cell r="L69">
            <v>0.13407206278441097</v>
          </cell>
          <cell r="M69">
            <v>1.134072062784411</v>
          </cell>
          <cell r="P69">
            <v>32463.589302665132</v>
          </cell>
          <cell r="Q69">
            <v>31773.799409593616</v>
          </cell>
          <cell r="R69">
            <v>30592.381581807069</v>
          </cell>
          <cell r="S69">
            <v>30553.972698242495</v>
          </cell>
          <cell r="T69">
            <v>33995.676406229228</v>
          </cell>
          <cell r="U69">
            <v>24971.369727472204</v>
          </cell>
          <cell r="V69">
            <v>38404.973194673519</v>
          </cell>
          <cell r="W69">
            <v>33167.58028186905</v>
          </cell>
          <cell r="X69">
            <v>37449.219909509964</v>
          </cell>
          <cell r="Y69">
            <v>36443.693434111919</v>
          </cell>
          <cell r="Z69">
            <v>30564.53221689225</v>
          </cell>
          <cell r="AA69">
            <v>30501.771453475052</v>
          </cell>
          <cell r="AB69">
            <v>390882.55961654143</v>
          </cell>
        </row>
        <row r="70">
          <cell r="D70" t="str">
            <v>2.7.1</v>
          </cell>
          <cell r="E70" t="str">
            <v>Retiro Ahorro Voluntario</v>
          </cell>
          <cell r="F70">
            <v>344671712181</v>
          </cell>
          <cell r="G70">
            <v>344671712181</v>
          </cell>
          <cell r="H70">
            <v>344671712181</v>
          </cell>
          <cell r="J70">
            <v>390882559616.54144</v>
          </cell>
          <cell r="K70">
            <v>1</v>
          </cell>
          <cell r="L70">
            <v>0.13407206278441097</v>
          </cell>
          <cell r="M70">
            <v>1.134072062784411</v>
          </cell>
          <cell r="P70">
            <v>32463.589302665132</v>
          </cell>
          <cell r="Q70">
            <v>31773.799409593616</v>
          </cell>
          <cell r="R70">
            <v>30592.381581807069</v>
          </cell>
          <cell r="S70">
            <v>30553.972698242495</v>
          </cell>
          <cell r="T70">
            <v>33995.676406229228</v>
          </cell>
          <cell r="U70">
            <v>24971.369727472204</v>
          </cell>
          <cell r="V70">
            <v>38404.973194673519</v>
          </cell>
          <cell r="W70">
            <v>33167.58028186905</v>
          </cell>
          <cell r="X70">
            <v>37449.219909509964</v>
          </cell>
          <cell r="Y70">
            <v>36443.693434111919</v>
          </cell>
          <cell r="Z70">
            <v>30564.53221689225</v>
          </cell>
          <cell r="AA70">
            <v>30501.771453475052</v>
          </cell>
          <cell r="AB70">
            <v>390882.55961654143</v>
          </cell>
        </row>
        <row r="71">
          <cell r="D71">
            <v>2.8</v>
          </cell>
          <cell r="E71" t="str">
            <v>Entes territoriales - Vivienda y Habitat</v>
          </cell>
          <cell r="F71">
            <v>0</v>
          </cell>
          <cell r="G71">
            <v>0</v>
          </cell>
          <cell r="H71">
            <v>0</v>
          </cell>
          <cell r="J71">
            <v>150000000000</v>
          </cell>
          <cell r="K71">
            <v>0</v>
          </cell>
          <cell r="L71">
            <v>1</v>
          </cell>
          <cell r="M71">
            <v>1</v>
          </cell>
          <cell r="P71">
            <v>8985</v>
          </cell>
          <cell r="Q71">
            <v>12255</v>
          </cell>
          <cell r="R71">
            <v>9195</v>
          </cell>
          <cell r="S71">
            <v>14145</v>
          </cell>
          <cell r="T71">
            <v>14670</v>
          </cell>
          <cell r="U71">
            <v>11954.999999999998</v>
          </cell>
          <cell r="V71">
            <v>15090</v>
          </cell>
          <cell r="W71">
            <v>13185</v>
          </cell>
          <cell r="X71">
            <v>13215</v>
          </cell>
          <cell r="Y71">
            <v>13575</v>
          </cell>
          <cell r="Z71">
            <v>12285</v>
          </cell>
          <cell r="AA71">
            <v>11445.000000000002</v>
          </cell>
          <cell r="AB71">
            <v>150000</v>
          </cell>
        </row>
        <row r="72">
          <cell r="D72" t="str">
            <v>2.8.1</v>
          </cell>
          <cell r="E72" t="str">
            <v>Desembolsos credito entes territoriales - Vivienda y Habitat</v>
          </cell>
          <cell r="F72">
            <v>0</v>
          </cell>
          <cell r="G72">
            <v>0</v>
          </cell>
          <cell r="H72">
            <v>0</v>
          </cell>
          <cell r="J72">
            <v>150000000000</v>
          </cell>
          <cell r="K72">
            <v>0</v>
          </cell>
          <cell r="L72">
            <v>1</v>
          </cell>
          <cell r="M72">
            <v>1</v>
          </cell>
          <cell r="P72">
            <v>8985</v>
          </cell>
          <cell r="Q72">
            <v>12255</v>
          </cell>
          <cell r="R72">
            <v>9195</v>
          </cell>
          <cell r="S72">
            <v>14145</v>
          </cell>
          <cell r="T72">
            <v>14670</v>
          </cell>
          <cell r="U72">
            <v>11954.999999999998</v>
          </cell>
          <cell r="V72">
            <v>15090</v>
          </cell>
          <cell r="W72">
            <v>13185</v>
          </cell>
          <cell r="X72">
            <v>13215</v>
          </cell>
          <cell r="Y72">
            <v>13575</v>
          </cell>
          <cell r="Z72">
            <v>12285</v>
          </cell>
          <cell r="AA72">
            <v>11445.000000000002</v>
          </cell>
          <cell r="AB72">
            <v>150000</v>
          </cell>
        </row>
        <row r="73">
          <cell r="F73">
            <v>3264472499859</v>
          </cell>
          <cell r="G73">
            <v>3264472499859</v>
          </cell>
          <cell r="H73">
            <v>2844625034426</v>
          </cell>
          <cell r="J73">
            <v>3412931644559.8232</v>
          </cell>
          <cell r="K73">
            <v>0.87138887968848433</v>
          </cell>
          <cell r="L73">
            <v>4.5477223259572819E-2</v>
          </cell>
          <cell r="M73">
            <v>1.199782608693978</v>
          </cell>
          <cell r="P73">
            <v>229568.95208353328</v>
          </cell>
          <cell r="Q73">
            <v>372026.09503668756</v>
          </cell>
          <cell r="R73">
            <v>331877.24114003812</v>
          </cell>
          <cell r="S73">
            <v>319865.8575809758</v>
          </cell>
          <cell r="T73">
            <v>297366.06874002982</v>
          </cell>
          <cell r="U73">
            <v>247847.24408525496</v>
          </cell>
          <cell r="V73">
            <v>309012.41993679455</v>
          </cell>
          <cell r="W73">
            <v>272057.71963036468</v>
          </cell>
          <cell r="X73">
            <v>264827.78080411826</v>
          </cell>
          <cell r="Y73">
            <v>264576.31384970667</v>
          </cell>
          <cell r="Z73">
            <v>248361.32798716071</v>
          </cell>
          <cell r="AA73">
            <v>255544.62368515893</v>
          </cell>
          <cell r="AB73">
            <v>3412931.644559823</v>
          </cell>
        </row>
        <row r="75">
          <cell r="J75">
            <v>0.32144477719875592</v>
          </cell>
        </row>
        <row r="76">
          <cell r="J76">
            <v>0.67855522280124403</v>
          </cell>
        </row>
        <row r="78">
          <cell r="J78">
            <v>-9.0087890625E-2</v>
          </cell>
        </row>
        <row r="79">
          <cell r="J79">
            <v>659407864123</v>
          </cell>
        </row>
        <row r="80">
          <cell r="J80">
            <v>588480471243</v>
          </cell>
        </row>
        <row r="81">
          <cell r="J81">
            <v>70927392880</v>
          </cell>
        </row>
        <row r="84">
          <cell r="J84">
            <v>0.37461538461538463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Jenny Alexandra Gomez Sarmiento" id="{A47D0170-EA46-433B-88EA-BBB10CEA238C}" userId="S::jengomez@fna.gov.co::27ded6c3-16b8-4111-890a-6b8aa6633f16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8" dT="2024-12-17T15:45:27.62" personId="{A47D0170-EA46-433B-88EA-BBB10CEA238C}" id="{F0E3A1FD-E4AE-4D90-B80D-FA5CDBB31565}">
    <text>Dirección de Transparencia y Cumplimiento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FB954-8617-412E-BBC4-78B182D3E81F}">
  <dimension ref="A2:M65"/>
  <sheetViews>
    <sheetView topLeftCell="B33" zoomScale="90" zoomScaleNormal="90" workbookViewId="0">
      <selection activeCell="B27" sqref="B27"/>
    </sheetView>
  </sheetViews>
  <sheetFormatPr baseColWidth="10" defaultColWidth="11.42578125" defaultRowHeight="12"/>
  <cols>
    <col min="1" max="1" width="5.140625" style="26" customWidth="1"/>
    <col min="2" max="2" width="53.85546875" style="26" customWidth="1"/>
    <col min="3" max="3" width="47" style="26" customWidth="1"/>
    <col min="4" max="4" width="45.5703125" style="26" customWidth="1"/>
    <col min="5" max="6" width="42.42578125" style="26" customWidth="1"/>
    <col min="7" max="7" width="21.42578125" style="26" bestFit="1" customWidth="1"/>
    <col min="8" max="8" width="34.42578125" style="26" customWidth="1"/>
    <col min="9" max="9" width="53.7109375" style="26" customWidth="1"/>
    <col min="10" max="10" width="50" style="26" customWidth="1"/>
    <col min="11" max="11" width="5.140625" style="26" customWidth="1"/>
    <col min="12" max="16384" width="11.42578125" style="26"/>
  </cols>
  <sheetData>
    <row r="2" spans="2:13" ht="15.75">
      <c r="B2" s="24" t="s">
        <v>0</v>
      </c>
      <c r="F2" s="43"/>
      <c r="G2" s="25" t="s">
        <v>1</v>
      </c>
      <c r="H2" s="25" t="s">
        <v>2</v>
      </c>
      <c r="K2" s="4" t="s">
        <v>3</v>
      </c>
      <c r="L2" s="4" t="s">
        <v>4</v>
      </c>
      <c r="M2" s="5"/>
    </row>
    <row r="3" spans="2:13" ht="12.75" customHeight="1">
      <c r="B3" s="27" t="s">
        <v>5</v>
      </c>
      <c r="F3" s="43"/>
      <c r="G3" s="27" t="s">
        <v>6</v>
      </c>
      <c r="H3" s="27" t="s">
        <v>7</v>
      </c>
      <c r="K3" s="4" t="s">
        <v>8</v>
      </c>
      <c r="L3" s="4" t="s">
        <v>9</v>
      </c>
      <c r="M3" s="5"/>
    </row>
    <row r="4" spans="2:13" ht="12.75" customHeight="1">
      <c r="B4" s="27" t="s">
        <v>10</v>
      </c>
      <c r="F4" s="43"/>
      <c r="G4" s="27" t="s">
        <v>11</v>
      </c>
      <c r="H4" s="27" t="s">
        <v>12</v>
      </c>
    </row>
    <row r="5" spans="2:13" ht="12.75" customHeight="1">
      <c r="B5" s="29" t="s">
        <v>13</v>
      </c>
      <c r="F5" s="43"/>
      <c r="G5" s="27" t="s">
        <v>14</v>
      </c>
      <c r="H5" s="27" t="s">
        <v>15</v>
      </c>
    </row>
    <row r="6" spans="2:13" ht="12.75" customHeight="1">
      <c r="B6" s="27" t="s">
        <v>16</v>
      </c>
      <c r="F6" s="43"/>
      <c r="G6" s="27" t="s">
        <v>17</v>
      </c>
      <c r="H6" s="27" t="s">
        <v>18</v>
      </c>
    </row>
    <row r="7" spans="2:13" ht="12.75" customHeight="1">
      <c r="B7" s="27" t="s">
        <v>19</v>
      </c>
      <c r="F7" s="43"/>
      <c r="G7" s="27" t="s">
        <v>20</v>
      </c>
    </row>
    <row r="8" spans="2:13" ht="24">
      <c r="B8" s="27" t="s">
        <v>21</v>
      </c>
      <c r="F8" s="43"/>
      <c r="G8" s="27" t="s">
        <v>22</v>
      </c>
      <c r="H8" s="25" t="s">
        <v>23</v>
      </c>
    </row>
    <row r="9" spans="2:13" ht="24">
      <c r="B9" s="27" t="s">
        <v>24</v>
      </c>
      <c r="F9" s="43"/>
      <c r="G9" s="27" t="s">
        <v>22</v>
      </c>
      <c r="H9" s="27" t="s">
        <v>25</v>
      </c>
    </row>
    <row r="10" spans="2:13" ht="14.25">
      <c r="B10" s="27" t="s">
        <v>26</v>
      </c>
      <c r="F10" s="43"/>
      <c r="G10" s="27" t="s">
        <v>27</v>
      </c>
      <c r="H10" s="27" t="s">
        <v>28</v>
      </c>
    </row>
    <row r="11" spans="2:13" ht="14.25">
      <c r="B11" s="27" t="s">
        <v>29</v>
      </c>
      <c r="F11" s="43"/>
      <c r="G11" s="27" t="s">
        <v>30</v>
      </c>
    </row>
    <row r="12" spans="2:13" ht="14.25">
      <c r="B12" s="27" t="s">
        <v>31</v>
      </c>
      <c r="F12" s="43"/>
      <c r="G12" s="27" t="s">
        <v>32</v>
      </c>
    </row>
    <row r="13" spans="2:13" ht="24">
      <c r="B13" s="27" t="s">
        <v>33</v>
      </c>
      <c r="F13" s="43"/>
      <c r="G13" s="27" t="s">
        <v>34</v>
      </c>
    </row>
    <row r="14" spans="2:13" ht="14.25">
      <c r="B14" s="27" t="s">
        <v>35</v>
      </c>
      <c r="F14" s="43"/>
    </row>
    <row r="15" spans="2:13" ht="14.25">
      <c r="B15" s="27" t="s">
        <v>36</v>
      </c>
      <c r="F15" s="44"/>
    </row>
    <row r="16" spans="2:13" ht="24">
      <c r="B16" s="27" t="s">
        <v>37</v>
      </c>
    </row>
    <row r="17" spans="1:9">
      <c r="B17" s="27" t="s">
        <v>38</v>
      </c>
    </row>
    <row r="18" spans="1:9">
      <c r="B18" s="27" t="s">
        <v>39</v>
      </c>
    </row>
    <row r="19" spans="1:9">
      <c r="B19" s="27" t="s">
        <v>40</v>
      </c>
    </row>
    <row r="20" spans="1:9">
      <c r="B20" s="27" t="s">
        <v>41</v>
      </c>
    </row>
    <row r="21" spans="1:9">
      <c r="B21" s="30"/>
    </row>
    <row r="22" spans="1:9">
      <c r="B22" s="30"/>
    </row>
    <row r="23" spans="1:9">
      <c r="B23" s="30"/>
    </row>
    <row r="24" spans="1:9">
      <c r="B24" s="30"/>
    </row>
    <row r="26" spans="1:9" ht="15.75">
      <c r="A26" s="25" t="s">
        <v>42</v>
      </c>
      <c r="B26" s="24" t="s">
        <v>0</v>
      </c>
      <c r="C26" s="25" t="s">
        <v>43</v>
      </c>
      <c r="D26" s="25" t="s">
        <v>44</v>
      </c>
      <c r="G26" s="77"/>
      <c r="H26" s="77"/>
    </row>
    <row r="27" spans="1:9" ht="27" customHeight="1">
      <c r="A27" s="28">
        <v>1</v>
      </c>
      <c r="B27" s="27" t="s">
        <v>45</v>
      </c>
      <c r="C27" s="35" t="s">
        <v>46</v>
      </c>
      <c r="D27" s="27" t="s">
        <v>6</v>
      </c>
      <c r="G27" s="36">
        <v>1</v>
      </c>
      <c r="H27" s="36" t="s">
        <v>47</v>
      </c>
      <c r="I27" s="35" t="s">
        <v>48</v>
      </c>
    </row>
    <row r="28" spans="1:9" ht="27" customHeight="1">
      <c r="A28" s="28">
        <v>2</v>
      </c>
      <c r="B28" s="27" t="s">
        <v>45</v>
      </c>
      <c r="C28" s="35" t="s">
        <v>49</v>
      </c>
      <c r="D28" s="27" t="s">
        <v>6</v>
      </c>
      <c r="G28" s="36">
        <v>2</v>
      </c>
      <c r="H28" s="36" t="s">
        <v>50</v>
      </c>
      <c r="I28" s="37" t="s">
        <v>51</v>
      </c>
    </row>
    <row r="29" spans="1:9" ht="27" customHeight="1">
      <c r="A29" s="28">
        <v>3</v>
      </c>
      <c r="B29" s="27" t="s">
        <v>45</v>
      </c>
      <c r="C29" s="35" t="s">
        <v>52</v>
      </c>
      <c r="D29" s="27" t="s">
        <v>6</v>
      </c>
      <c r="G29" s="36">
        <v>3</v>
      </c>
      <c r="H29" s="36" t="s">
        <v>53</v>
      </c>
      <c r="I29" s="26" t="s">
        <v>54</v>
      </c>
    </row>
    <row r="30" spans="1:9" ht="27" customHeight="1">
      <c r="A30" s="28">
        <v>4</v>
      </c>
      <c r="B30" s="27" t="s">
        <v>45</v>
      </c>
      <c r="C30" s="35" t="s">
        <v>55</v>
      </c>
      <c r="D30" s="27" t="s">
        <v>6</v>
      </c>
      <c r="G30" s="39">
        <v>4</v>
      </c>
      <c r="H30" s="36" t="s">
        <v>56</v>
      </c>
      <c r="I30" s="26" t="s">
        <v>57</v>
      </c>
    </row>
    <row r="31" spans="1:9" ht="27" customHeight="1">
      <c r="A31" s="28">
        <v>5</v>
      </c>
      <c r="B31" s="27" t="s">
        <v>10</v>
      </c>
      <c r="C31" s="38" t="s">
        <v>58</v>
      </c>
      <c r="D31" s="27" t="s">
        <v>6</v>
      </c>
      <c r="G31" s="39">
        <v>5</v>
      </c>
      <c r="H31" s="36" t="s">
        <v>46</v>
      </c>
      <c r="I31" s="26" t="s">
        <v>57</v>
      </c>
    </row>
    <row r="32" spans="1:9" ht="27" customHeight="1">
      <c r="A32" s="28">
        <v>6</v>
      </c>
      <c r="B32" s="29" t="s">
        <v>13</v>
      </c>
      <c r="C32" s="37" t="s">
        <v>59</v>
      </c>
      <c r="D32" s="27" t="s">
        <v>11</v>
      </c>
      <c r="G32" s="36">
        <v>6</v>
      </c>
      <c r="H32" s="36" t="s">
        <v>60</v>
      </c>
      <c r="I32" s="37" t="s">
        <v>52</v>
      </c>
    </row>
    <row r="33" spans="1:10" ht="27" customHeight="1">
      <c r="A33" s="28">
        <v>7</v>
      </c>
      <c r="B33" s="27" t="s">
        <v>16</v>
      </c>
      <c r="C33" s="35" t="s">
        <v>51</v>
      </c>
      <c r="D33" s="27" t="s">
        <v>14</v>
      </c>
      <c r="G33" s="36">
        <v>7</v>
      </c>
      <c r="H33" s="36" t="s">
        <v>49</v>
      </c>
      <c r="I33" s="26" t="s">
        <v>49</v>
      </c>
    </row>
    <row r="34" spans="1:10" ht="27" customHeight="1">
      <c r="A34" s="28">
        <v>8</v>
      </c>
      <c r="B34" s="27" t="s">
        <v>19</v>
      </c>
      <c r="C34" s="38" t="s">
        <v>61</v>
      </c>
      <c r="D34" s="27" t="s">
        <v>17</v>
      </c>
      <c r="G34" s="36">
        <v>8</v>
      </c>
      <c r="H34" s="36" t="s">
        <v>62</v>
      </c>
      <c r="I34" s="37" t="s">
        <v>55</v>
      </c>
    </row>
    <row r="35" spans="1:10" ht="27" customHeight="1">
      <c r="A35" s="28">
        <v>9</v>
      </c>
      <c r="B35" s="27" t="s">
        <v>21</v>
      </c>
      <c r="C35" s="35" t="s">
        <v>63</v>
      </c>
      <c r="D35" s="27" t="s">
        <v>20</v>
      </c>
      <c r="G35" s="36">
        <v>9</v>
      </c>
      <c r="H35" s="36" t="s">
        <v>64</v>
      </c>
      <c r="I35" s="27" t="s">
        <v>65</v>
      </c>
      <c r="J35" s="26" t="s">
        <v>66</v>
      </c>
    </row>
    <row r="36" spans="1:10" ht="27" customHeight="1">
      <c r="A36" s="28">
        <v>10</v>
      </c>
      <c r="B36" s="27" t="s">
        <v>24</v>
      </c>
      <c r="C36" s="35" t="s">
        <v>67</v>
      </c>
      <c r="D36" s="27" t="s">
        <v>22</v>
      </c>
      <c r="G36" s="36">
        <v>10</v>
      </c>
      <c r="H36" s="36" t="s">
        <v>68</v>
      </c>
      <c r="I36" s="35" t="s">
        <v>63</v>
      </c>
    </row>
    <row r="37" spans="1:10" ht="27" customHeight="1">
      <c r="A37" s="28">
        <v>11</v>
      </c>
      <c r="B37" s="27" t="s">
        <v>24</v>
      </c>
      <c r="C37" s="35" t="s">
        <v>69</v>
      </c>
      <c r="D37" s="27" t="s">
        <v>22</v>
      </c>
      <c r="G37" s="36">
        <v>11</v>
      </c>
      <c r="H37" s="36" t="s">
        <v>70</v>
      </c>
      <c r="I37" s="35" t="s">
        <v>69</v>
      </c>
    </row>
    <row r="38" spans="1:10" ht="27" customHeight="1">
      <c r="A38" s="28">
        <v>12</v>
      </c>
      <c r="B38" s="27" t="s">
        <v>26</v>
      </c>
      <c r="C38" s="40" t="s">
        <v>26</v>
      </c>
      <c r="D38" s="27"/>
      <c r="G38" s="36">
        <v>12</v>
      </c>
      <c r="H38" s="36" t="s">
        <v>67</v>
      </c>
      <c r="I38" s="35" t="s">
        <v>67</v>
      </c>
    </row>
    <row r="39" spans="1:10" ht="27" customHeight="1">
      <c r="A39" s="28">
        <v>13</v>
      </c>
      <c r="B39" s="27" t="s">
        <v>71</v>
      </c>
      <c r="C39" s="35" t="s">
        <v>72</v>
      </c>
      <c r="D39" s="27" t="s">
        <v>27</v>
      </c>
    </row>
    <row r="40" spans="1:10" ht="27" customHeight="1">
      <c r="A40" s="28">
        <v>14</v>
      </c>
      <c r="B40" s="27" t="s">
        <v>73</v>
      </c>
      <c r="C40" s="27" t="s">
        <v>74</v>
      </c>
      <c r="D40" s="27" t="s">
        <v>27</v>
      </c>
    </row>
    <row r="41" spans="1:10" ht="27" customHeight="1">
      <c r="A41" s="28">
        <v>15</v>
      </c>
      <c r="B41" s="27" t="s">
        <v>75</v>
      </c>
      <c r="C41" s="35" t="s">
        <v>76</v>
      </c>
      <c r="D41" s="27" t="s">
        <v>27</v>
      </c>
    </row>
    <row r="42" spans="1:10" ht="27" customHeight="1">
      <c r="A42" s="28">
        <v>16</v>
      </c>
      <c r="B42" s="27" t="s">
        <v>35</v>
      </c>
      <c r="C42" s="27" t="s">
        <v>77</v>
      </c>
      <c r="D42" s="27" t="s">
        <v>30</v>
      </c>
    </row>
    <row r="43" spans="1:10" ht="27" customHeight="1">
      <c r="A43" s="28">
        <v>17</v>
      </c>
      <c r="B43" s="27" t="s">
        <v>36</v>
      </c>
      <c r="C43" s="27" t="s">
        <v>36</v>
      </c>
      <c r="D43" s="27" t="s">
        <v>11</v>
      </c>
    </row>
    <row r="44" spans="1:10" ht="27" customHeight="1">
      <c r="A44" s="28">
        <v>18</v>
      </c>
      <c r="B44" s="27" t="s">
        <v>78</v>
      </c>
      <c r="C44" s="27" t="s">
        <v>79</v>
      </c>
      <c r="D44" s="27" t="s">
        <v>32</v>
      </c>
    </row>
    <row r="45" spans="1:10" ht="27" customHeight="1">
      <c r="A45" s="28">
        <v>19</v>
      </c>
      <c r="B45" s="27" t="s">
        <v>80</v>
      </c>
      <c r="C45" s="35" t="s">
        <v>48</v>
      </c>
      <c r="D45" s="27" t="s">
        <v>30</v>
      </c>
    </row>
    <row r="46" spans="1:10" ht="27" customHeight="1">
      <c r="A46" s="28">
        <v>20</v>
      </c>
      <c r="B46" s="27" t="s">
        <v>81</v>
      </c>
      <c r="C46" s="27" t="s">
        <v>82</v>
      </c>
      <c r="D46" s="27" t="s">
        <v>34</v>
      </c>
    </row>
    <row r="47" spans="1:10" ht="27" customHeight="1">
      <c r="A47" s="28">
        <v>21</v>
      </c>
      <c r="B47" s="27" t="s">
        <v>83</v>
      </c>
      <c r="C47" s="27" t="s">
        <v>84</v>
      </c>
      <c r="D47" s="27" t="s">
        <v>85</v>
      </c>
    </row>
    <row r="48" spans="1:10" ht="27" customHeight="1">
      <c r="A48" s="28">
        <v>22</v>
      </c>
      <c r="B48" s="27" t="s">
        <v>41</v>
      </c>
      <c r="C48" s="27" t="s">
        <v>86</v>
      </c>
      <c r="D48" s="27"/>
    </row>
    <row r="52" spans="1:3" ht="15">
      <c r="A52" s="45"/>
      <c r="B52" s="42" t="s">
        <v>87</v>
      </c>
      <c r="C52" s="42" t="s">
        <v>88</v>
      </c>
    </row>
    <row r="53" spans="1:3" ht="14.25">
      <c r="A53" s="45">
        <v>1</v>
      </c>
      <c r="B53" s="45" t="s">
        <v>47</v>
      </c>
      <c r="C53" s="41" t="s">
        <v>89</v>
      </c>
    </row>
    <row r="54" spans="1:3" ht="14.25">
      <c r="A54" s="45">
        <v>2</v>
      </c>
      <c r="B54" s="45" t="s">
        <v>50</v>
      </c>
      <c r="C54" s="41" t="s">
        <v>90</v>
      </c>
    </row>
    <row r="55" spans="1:3" ht="28.5">
      <c r="A55" s="45">
        <v>3</v>
      </c>
      <c r="B55" s="45" t="s">
        <v>56</v>
      </c>
      <c r="C55" s="41" t="s">
        <v>91</v>
      </c>
    </row>
    <row r="56" spans="1:3" ht="14.25">
      <c r="A56" s="45">
        <v>4</v>
      </c>
      <c r="B56" s="45" t="s">
        <v>46</v>
      </c>
      <c r="C56" s="41" t="s">
        <v>92</v>
      </c>
    </row>
    <row r="57" spans="1:3" ht="14.25">
      <c r="A57" s="45">
        <v>5</v>
      </c>
      <c r="B57" s="45" t="s">
        <v>60</v>
      </c>
      <c r="C57" s="41" t="s">
        <v>92</v>
      </c>
    </row>
    <row r="58" spans="1:3" ht="14.25">
      <c r="A58" s="45">
        <v>6</v>
      </c>
      <c r="B58" s="45" t="s">
        <v>49</v>
      </c>
      <c r="C58" s="41" t="s">
        <v>92</v>
      </c>
    </row>
    <row r="59" spans="1:3" ht="28.5">
      <c r="A59" s="45">
        <v>7</v>
      </c>
      <c r="B59" s="45" t="s">
        <v>62</v>
      </c>
      <c r="C59" s="41" t="s">
        <v>92</v>
      </c>
    </row>
    <row r="60" spans="1:3" ht="28.5">
      <c r="A60" s="45">
        <v>8</v>
      </c>
      <c r="B60" s="45" t="s">
        <v>64</v>
      </c>
      <c r="C60" s="41" t="s">
        <v>93</v>
      </c>
    </row>
    <row r="61" spans="1:3" ht="28.5">
      <c r="A61" s="45">
        <v>9</v>
      </c>
      <c r="B61" s="45" t="s">
        <v>68</v>
      </c>
      <c r="C61" s="41" t="s">
        <v>94</v>
      </c>
    </row>
    <row r="62" spans="1:3" ht="28.5">
      <c r="A62" s="45">
        <v>10</v>
      </c>
      <c r="B62" s="45" t="s">
        <v>70</v>
      </c>
      <c r="C62" s="41" t="s">
        <v>94</v>
      </c>
    </row>
    <row r="63" spans="1:3" ht="14.25">
      <c r="A63" s="45">
        <v>11</v>
      </c>
      <c r="B63" s="45" t="s">
        <v>67</v>
      </c>
      <c r="C63" s="41" t="s">
        <v>94</v>
      </c>
    </row>
    <row r="64" spans="1:3" ht="14.25">
      <c r="A64" s="48">
        <v>12</v>
      </c>
      <c r="B64" s="45" t="s">
        <v>95</v>
      </c>
      <c r="C64" s="46" t="s">
        <v>96</v>
      </c>
    </row>
    <row r="65" spans="2:3" ht="14.25">
      <c r="B65" s="45" t="s">
        <v>97</v>
      </c>
      <c r="C65" s="45" t="s">
        <v>94</v>
      </c>
    </row>
  </sheetData>
  <mergeCells count="1">
    <mergeCell ref="G26:H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0" tint="-0.14999847407452621"/>
  </sheetPr>
  <dimension ref="A1:AR234"/>
  <sheetViews>
    <sheetView showGridLines="0" tabSelected="1" topLeftCell="A4" zoomScale="90" zoomScaleNormal="90" zoomScaleSheetLayoutView="85" zoomScalePageLayoutView="130" workbookViewId="0">
      <pane xSplit="3" ySplit="4" topLeftCell="D67" activePane="bottomRight" state="frozen"/>
      <selection activeCell="A4" sqref="A4"/>
      <selection pane="topRight" activeCell="D4" sqref="D4"/>
      <selection pane="bottomLeft" activeCell="A8" sqref="A8"/>
      <selection pane="bottomRight" activeCell="E8" sqref="E8:E72"/>
    </sheetView>
  </sheetViews>
  <sheetFormatPr baseColWidth="10" defaultColWidth="0" defaultRowHeight="11.25"/>
  <cols>
    <col min="1" max="1" width="20.7109375" style="20" customWidth="1"/>
    <col min="2" max="2" width="17" style="9" customWidth="1"/>
    <col min="3" max="3" width="15.7109375" style="7" customWidth="1"/>
    <col min="4" max="4" width="24.28515625" style="18" customWidth="1"/>
    <col min="5" max="5" width="37.140625" style="15" customWidth="1"/>
    <col min="6" max="6" width="5.7109375" style="2" bestFit="1" customWidth="1"/>
    <col min="7" max="7" width="41.140625" style="2" customWidth="1"/>
    <col min="8" max="8" width="13.28515625" style="2" customWidth="1"/>
    <col min="9" max="9" width="12.85546875" style="2" customWidth="1"/>
    <col min="10" max="10" width="17" style="2" customWidth="1"/>
    <col min="11" max="11" width="16.7109375" style="9" customWidth="1"/>
    <col min="12" max="12" width="19.42578125" style="5" hidden="1" customWidth="1"/>
    <col min="13" max="13" width="20" style="4" hidden="1" customWidth="1"/>
    <col min="14" max="14" width="18.140625" style="4" hidden="1" customWidth="1"/>
    <col min="15" max="15" width="15.42578125" style="4" customWidth="1"/>
    <col min="16" max="16" width="14.42578125" style="4" customWidth="1"/>
    <col min="17" max="17" width="16.28515625" style="1" customWidth="1"/>
    <col min="18" max="18" width="11.42578125" style="1" customWidth="1"/>
    <col min="19" max="19" width="9.85546875" style="1" customWidth="1"/>
    <col min="20" max="22" width="11.140625" style="1" customWidth="1"/>
    <col min="23" max="23" width="13.42578125" style="1" hidden="1" customWidth="1"/>
    <col min="24" max="24" width="9.42578125" style="1" hidden="1" customWidth="1"/>
    <col min="25" max="27" width="9.42578125" style="1" customWidth="1"/>
    <col min="28" max="28" width="12.7109375" style="1" hidden="1" customWidth="1"/>
    <col min="29" max="29" width="10.140625" style="1" hidden="1" customWidth="1"/>
    <col min="30" max="32" width="10.140625" style="1" customWidth="1"/>
    <col min="33" max="33" width="12.7109375" style="1" hidden="1" customWidth="1"/>
    <col min="34" max="34" width="11.42578125" style="1" hidden="1" customWidth="1"/>
    <col min="35" max="35" width="8.85546875" style="1" customWidth="1"/>
    <col min="36" max="36" width="9.140625" style="1" customWidth="1"/>
    <col min="37" max="37" width="11.85546875" style="1" customWidth="1"/>
    <col min="38" max="38" width="12.7109375" style="1" hidden="1" customWidth="1"/>
    <col min="39" max="39" width="9.5703125" style="1" hidden="1" customWidth="1"/>
    <col min="40" max="40" width="36.7109375" style="1" bestFit="1" customWidth="1"/>
    <col min="41" max="41" width="11.42578125" style="1" customWidth="1"/>
    <col min="42" max="44" width="0" style="1" hidden="1" customWidth="1"/>
    <col min="45" max="16384" width="11.42578125" style="1" hidden="1"/>
  </cols>
  <sheetData>
    <row r="1" spans="1:44" ht="15" customHeight="1">
      <c r="A1" s="147"/>
      <c r="B1" s="157" t="s">
        <v>129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6" t="s">
        <v>128</v>
      </c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156"/>
      <c r="AK1" s="156"/>
      <c r="AL1" s="156"/>
      <c r="AM1" s="156"/>
      <c r="AN1" s="156"/>
    </row>
    <row r="2" spans="1:44" ht="15" customHeight="1">
      <c r="A2" s="147"/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</row>
    <row r="3" spans="1:44" ht="21.75" customHeight="1">
      <c r="A3" s="147"/>
      <c r="B3" s="157" t="s">
        <v>136</v>
      </c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8" t="s">
        <v>135</v>
      </c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</row>
    <row r="4" spans="1:44" ht="22.5" customHeight="1"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</row>
    <row r="5" spans="1:44">
      <c r="A5" s="148" t="s">
        <v>132</v>
      </c>
      <c r="B5" s="148" t="s">
        <v>98</v>
      </c>
      <c r="C5" s="148" t="s">
        <v>99</v>
      </c>
      <c r="D5" s="148" t="s">
        <v>100</v>
      </c>
      <c r="E5" s="148" t="s">
        <v>101</v>
      </c>
      <c r="F5" s="139" t="s">
        <v>42</v>
      </c>
      <c r="G5" s="139" t="s">
        <v>102</v>
      </c>
      <c r="H5" s="139" t="s">
        <v>103</v>
      </c>
      <c r="I5" s="139"/>
      <c r="J5" s="139" t="s">
        <v>104</v>
      </c>
      <c r="K5" s="139" t="s">
        <v>137</v>
      </c>
      <c r="L5" s="140" t="s">
        <v>105</v>
      </c>
      <c r="M5" s="140"/>
      <c r="N5" s="140"/>
      <c r="O5" s="139" t="s">
        <v>106</v>
      </c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39"/>
      <c r="AG5" s="139"/>
      <c r="AH5" s="139"/>
      <c r="AI5" s="139"/>
      <c r="AJ5" s="139"/>
      <c r="AK5" s="139"/>
      <c r="AL5" s="139"/>
      <c r="AM5" s="139"/>
      <c r="AN5" s="139" t="s">
        <v>107</v>
      </c>
      <c r="AO5" s="4"/>
      <c r="AP5" s="4"/>
      <c r="AQ5" s="4"/>
      <c r="AR5" s="4"/>
    </row>
    <row r="6" spans="1:44">
      <c r="A6" s="148"/>
      <c r="B6" s="148"/>
      <c r="C6" s="148"/>
      <c r="D6" s="148"/>
      <c r="E6" s="148"/>
      <c r="F6" s="139"/>
      <c r="G6" s="139"/>
      <c r="H6" s="139"/>
      <c r="I6" s="139"/>
      <c r="J6" s="139"/>
      <c r="K6" s="139"/>
      <c r="L6" s="140" t="s">
        <v>108</v>
      </c>
      <c r="M6" s="140" t="s">
        <v>109</v>
      </c>
      <c r="N6" s="140" t="s">
        <v>110</v>
      </c>
      <c r="O6" s="152" t="s">
        <v>111</v>
      </c>
      <c r="P6" s="152" t="s">
        <v>112</v>
      </c>
      <c r="Q6" s="152" t="s">
        <v>113</v>
      </c>
      <c r="R6" s="152" t="s">
        <v>114</v>
      </c>
      <c r="S6" s="152" t="s">
        <v>115</v>
      </c>
      <c r="T6" s="139" t="s">
        <v>116</v>
      </c>
      <c r="U6" s="139"/>
      <c r="V6" s="139"/>
      <c r="W6" s="139"/>
      <c r="X6" s="139"/>
      <c r="Y6" s="149" t="s">
        <v>117</v>
      </c>
      <c r="Z6" s="149"/>
      <c r="AA6" s="149"/>
      <c r="AB6" s="149"/>
      <c r="AC6" s="149"/>
      <c r="AD6" s="150" t="s">
        <v>118</v>
      </c>
      <c r="AE6" s="150"/>
      <c r="AF6" s="150"/>
      <c r="AG6" s="150"/>
      <c r="AH6" s="150"/>
      <c r="AI6" s="151" t="s">
        <v>119</v>
      </c>
      <c r="AJ6" s="151"/>
      <c r="AK6" s="151"/>
      <c r="AL6" s="151"/>
      <c r="AM6" s="151"/>
      <c r="AN6" s="139"/>
      <c r="AO6" s="4"/>
      <c r="AP6" s="4"/>
      <c r="AQ6" s="4"/>
      <c r="AR6" s="4"/>
    </row>
    <row r="7" spans="1:44" ht="22.5">
      <c r="A7" s="148"/>
      <c r="B7" s="148"/>
      <c r="C7" s="148"/>
      <c r="D7" s="148"/>
      <c r="E7" s="148"/>
      <c r="F7" s="139"/>
      <c r="G7" s="139"/>
      <c r="H7" s="31" t="s">
        <v>120</v>
      </c>
      <c r="I7" s="31" t="s">
        <v>121</v>
      </c>
      <c r="J7" s="139"/>
      <c r="K7" s="139"/>
      <c r="L7" s="140"/>
      <c r="M7" s="140"/>
      <c r="N7" s="140"/>
      <c r="O7" s="152"/>
      <c r="P7" s="152"/>
      <c r="Q7" s="152"/>
      <c r="R7" s="152"/>
      <c r="S7" s="152"/>
      <c r="T7" s="31" t="s">
        <v>122</v>
      </c>
      <c r="U7" s="31" t="s">
        <v>123</v>
      </c>
      <c r="V7" s="31" t="s">
        <v>124</v>
      </c>
      <c r="W7" s="31" t="s">
        <v>125</v>
      </c>
      <c r="X7" s="31" t="s">
        <v>126</v>
      </c>
      <c r="Y7" s="32" t="s">
        <v>122</v>
      </c>
      <c r="Z7" s="32" t="s">
        <v>123</v>
      </c>
      <c r="AA7" s="32" t="s">
        <v>124</v>
      </c>
      <c r="AB7" s="32" t="s">
        <v>125</v>
      </c>
      <c r="AC7" s="32" t="s">
        <v>126</v>
      </c>
      <c r="AD7" s="33" t="s">
        <v>122</v>
      </c>
      <c r="AE7" s="33" t="s">
        <v>123</v>
      </c>
      <c r="AF7" s="33" t="s">
        <v>124</v>
      </c>
      <c r="AG7" s="33" t="s">
        <v>125</v>
      </c>
      <c r="AH7" s="33" t="s">
        <v>126</v>
      </c>
      <c r="AI7" s="34" t="s">
        <v>122</v>
      </c>
      <c r="AJ7" s="34" t="s">
        <v>123</v>
      </c>
      <c r="AK7" s="34" t="s">
        <v>124</v>
      </c>
      <c r="AL7" s="34" t="s">
        <v>125</v>
      </c>
      <c r="AM7" s="34" t="s">
        <v>126</v>
      </c>
      <c r="AN7" s="139"/>
      <c r="AO7" s="4"/>
      <c r="AP7" s="4"/>
      <c r="AQ7" s="4"/>
      <c r="AR7" s="4"/>
    </row>
    <row r="8" spans="1:44">
      <c r="A8" s="123" t="s">
        <v>64</v>
      </c>
      <c r="B8" s="124" t="s">
        <v>32</v>
      </c>
      <c r="C8" s="124" t="s">
        <v>94</v>
      </c>
      <c r="D8" s="124" t="s">
        <v>12</v>
      </c>
      <c r="E8" s="125" t="s">
        <v>287</v>
      </c>
      <c r="F8" s="49">
        <v>1</v>
      </c>
      <c r="G8" s="55" t="s">
        <v>127</v>
      </c>
      <c r="H8" s="52">
        <f>MIN(H9:H10)</f>
        <v>45691</v>
      </c>
      <c r="I8" s="17">
        <f>MIN(I9:I10)</f>
        <v>45747</v>
      </c>
      <c r="J8" s="17"/>
      <c r="K8" s="87" t="s">
        <v>260</v>
      </c>
      <c r="L8" s="141"/>
      <c r="M8" s="142"/>
      <c r="N8" s="96"/>
      <c r="O8" s="143" t="s">
        <v>288</v>
      </c>
      <c r="P8" s="87" t="s">
        <v>157</v>
      </c>
      <c r="Q8" s="143" t="s">
        <v>289</v>
      </c>
      <c r="R8" s="87" t="s">
        <v>25</v>
      </c>
      <c r="S8" s="110">
        <f>Y8+AD8+AI8</f>
        <v>1</v>
      </c>
      <c r="T8" s="110"/>
      <c r="U8" s="110"/>
      <c r="V8" s="110"/>
      <c r="W8" s="112"/>
      <c r="X8" s="110"/>
      <c r="Y8" s="110">
        <v>0.35</v>
      </c>
      <c r="Z8" s="110"/>
      <c r="AA8" s="110">
        <f>Z8/Y8</f>
        <v>0</v>
      </c>
      <c r="AB8" s="112"/>
      <c r="AC8" s="110"/>
      <c r="AD8" s="110">
        <v>0.35</v>
      </c>
      <c r="AE8" s="110"/>
      <c r="AF8" s="110">
        <f>AE8/AD8</f>
        <v>0</v>
      </c>
      <c r="AG8" s="112"/>
      <c r="AH8" s="110"/>
      <c r="AI8" s="110">
        <v>0.3</v>
      </c>
      <c r="AJ8" s="110"/>
      <c r="AK8" s="110">
        <f>AJ8/AI8</f>
        <v>0</v>
      </c>
      <c r="AL8" s="112"/>
      <c r="AM8" s="34"/>
      <c r="AN8" s="31"/>
      <c r="AO8" s="4"/>
      <c r="AP8" s="4"/>
      <c r="AQ8" s="4"/>
      <c r="AR8" s="4"/>
    </row>
    <row r="9" spans="1:44" ht="22.5">
      <c r="A9" s="123"/>
      <c r="B9" s="124"/>
      <c r="C9" s="124"/>
      <c r="D9" s="124"/>
      <c r="E9" s="125"/>
      <c r="F9" s="49" t="s">
        <v>130</v>
      </c>
      <c r="G9" s="56" t="s">
        <v>290</v>
      </c>
      <c r="H9" s="52">
        <v>45691</v>
      </c>
      <c r="I9" s="62">
        <v>45747</v>
      </c>
      <c r="J9" s="54" t="s">
        <v>261</v>
      </c>
      <c r="K9" s="87"/>
      <c r="L9" s="141"/>
      <c r="M9" s="142"/>
      <c r="N9" s="96"/>
      <c r="O9" s="143"/>
      <c r="P9" s="144"/>
      <c r="Q9" s="143"/>
      <c r="R9" s="87"/>
      <c r="S9" s="110"/>
      <c r="T9" s="110"/>
      <c r="U9" s="110"/>
      <c r="V9" s="110"/>
      <c r="W9" s="112"/>
      <c r="X9" s="110"/>
      <c r="Y9" s="110"/>
      <c r="Z9" s="110"/>
      <c r="AA9" s="110"/>
      <c r="AB9" s="112"/>
      <c r="AC9" s="110"/>
      <c r="AD9" s="110"/>
      <c r="AE9" s="110"/>
      <c r="AF9" s="110"/>
      <c r="AG9" s="112"/>
      <c r="AH9" s="110"/>
      <c r="AI9" s="110"/>
      <c r="AJ9" s="110"/>
      <c r="AK9" s="110"/>
      <c r="AL9" s="112"/>
      <c r="AM9" s="34"/>
      <c r="AN9" s="31"/>
      <c r="AO9" s="4"/>
      <c r="AP9" s="4"/>
      <c r="AQ9" s="4"/>
      <c r="AR9" s="4"/>
    </row>
    <row r="10" spans="1:44" ht="22.5">
      <c r="A10" s="123"/>
      <c r="B10" s="124"/>
      <c r="C10" s="124"/>
      <c r="D10" s="124"/>
      <c r="E10" s="125"/>
      <c r="F10" s="63" t="s">
        <v>131</v>
      </c>
      <c r="G10" s="64" t="s">
        <v>291</v>
      </c>
      <c r="H10" s="52">
        <v>45748</v>
      </c>
      <c r="I10" s="62">
        <v>45989</v>
      </c>
      <c r="J10" s="54" t="s">
        <v>262</v>
      </c>
      <c r="K10" s="87"/>
      <c r="L10" s="141"/>
      <c r="M10" s="142"/>
      <c r="N10" s="96"/>
      <c r="O10" s="143"/>
      <c r="P10" s="144"/>
      <c r="Q10" s="143"/>
      <c r="R10" s="87"/>
      <c r="S10" s="110"/>
      <c r="T10" s="110"/>
      <c r="U10" s="110"/>
      <c r="V10" s="110"/>
      <c r="W10" s="112"/>
      <c r="X10" s="110"/>
      <c r="Y10" s="110"/>
      <c r="Z10" s="110"/>
      <c r="AA10" s="110"/>
      <c r="AB10" s="112"/>
      <c r="AC10" s="110"/>
      <c r="AD10" s="110"/>
      <c r="AE10" s="110"/>
      <c r="AF10" s="110"/>
      <c r="AG10" s="112"/>
      <c r="AH10" s="110"/>
      <c r="AI10" s="110"/>
      <c r="AJ10" s="110"/>
      <c r="AK10" s="110"/>
      <c r="AL10" s="112"/>
      <c r="AM10" s="34"/>
      <c r="AN10" s="31"/>
      <c r="AO10" s="4"/>
      <c r="AP10" s="4"/>
      <c r="AQ10" s="4"/>
      <c r="AR10" s="4"/>
    </row>
    <row r="11" spans="1:44" ht="11.25" customHeight="1">
      <c r="A11" s="107" t="s">
        <v>64</v>
      </c>
      <c r="B11" s="124" t="s">
        <v>32</v>
      </c>
      <c r="C11" s="97" t="s">
        <v>94</v>
      </c>
      <c r="D11" s="124" t="s">
        <v>12</v>
      </c>
      <c r="E11" s="128" t="s">
        <v>263</v>
      </c>
      <c r="F11" s="66" t="s">
        <v>264</v>
      </c>
      <c r="G11" s="67" t="s">
        <v>127</v>
      </c>
      <c r="H11" s="52">
        <f>MIN(H12:H14)</f>
        <v>45691</v>
      </c>
      <c r="I11" s="68">
        <f>MAX(I12:I14,L12:L14)</f>
        <v>45989</v>
      </c>
      <c r="J11" s="68"/>
      <c r="K11" s="87" t="s">
        <v>260</v>
      </c>
      <c r="L11" s="159"/>
      <c r="M11" s="162"/>
      <c r="N11" s="165"/>
      <c r="O11" s="116" t="s">
        <v>265</v>
      </c>
      <c r="P11" s="107" t="s">
        <v>157</v>
      </c>
      <c r="Q11" s="116" t="s">
        <v>266</v>
      </c>
      <c r="R11" s="88" t="s">
        <v>25</v>
      </c>
      <c r="S11" s="110">
        <f>Y11+AD11+AI11</f>
        <v>1</v>
      </c>
      <c r="T11" s="110"/>
      <c r="U11" s="110"/>
      <c r="V11" s="110"/>
      <c r="W11" s="112"/>
      <c r="X11" s="110"/>
      <c r="Y11" s="110"/>
      <c r="Z11" s="110"/>
      <c r="AA11" s="110"/>
      <c r="AB11" s="112"/>
      <c r="AC11" s="110"/>
      <c r="AD11" s="110">
        <v>0.5</v>
      </c>
      <c r="AE11" s="110"/>
      <c r="AF11" s="110">
        <f>AE11/AD11</f>
        <v>0</v>
      </c>
      <c r="AG11" s="112"/>
      <c r="AH11" s="110"/>
      <c r="AI11" s="110">
        <v>0.5</v>
      </c>
      <c r="AJ11" s="110"/>
      <c r="AK11" s="110">
        <f>AJ11/AI11</f>
        <v>0</v>
      </c>
      <c r="AL11" s="112"/>
      <c r="AM11" s="34"/>
      <c r="AN11" s="31"/>
      <c r="AO11" s="4"/>
      <c r="AP11" s="4"/>
      <c r="AQ11" s="4"/>
      <c r="AR11" s="4"/>
    </row>
    <row r="12" spans="1:44" ht="33.75">
      <c r="A12" s="108"/>
      <c r="B12" s="124"/>
      <c r="C12" s="98"/>
      <c r="D12" s="124"/>
      <c r="E12" s="129"/>
      <c r="F12" s="69" t="s">
        <v>267</v>
      </c>
      <c r="G12" s="56" t="s">
        <v>292</v>
      </c>
      <c r="H12" s="52">
        <v>45691</v>
      </c>
      <c r="I12" s="62">
        <v>45777</v>
      </c>
      <c r="J12" s="54" t="s">
        <v>293</v>
      </c>
      <c r="K12" s="87"/>
      <c r="L12" s="160"/>
      <c r="M12" s="163"/>
      <c r="N12" s="166"/>
      <c r="O12" s="117"/>
      <c r="P12" s="108"/>
      <c r="Q12" s="117"/>
      <c r="R12" s="89"/>
      <c r="S12" s="110"/>
      <c r="T12" s="110"/>
      <c r="U12" s="110"/>
      <c r="V12" s="110"/>
      <c r="W12" s="112"/>
      <c r="X12" s="110"/>
      <c r="Y12" s="110"/>
      <c r="Z12" s="110"/>
      <c r="AA12" s="110"/>
      <c r="AB12" s="112"/>
      <c r="AC12" s="110"/>
      <c r="AD12" s="110"/>
      <c r="AE12" s="110"/>
      <c r="AF12" s="110"/>
      <c r="AG12" s="112"/>
      <c r="AH12" s="110"/>
      <c r="AI12" s="110"/>
      <c r="AJ12" s="110"/>
      <c r="AK12" s="110"/>
      <c r="AL12" s="112"/>
      <c r="AM12" s="34"/>
      <c r="AN12" s="31"/>
      <c r="AO12" s="4"/>
      <c r="AP12" s="4"/>
      <c r="AQ12" s="4"/>
      <c r="AR12" s="4"/>
    </row>
    <row r="13" spans="1:44" ht="22.5">
      <c r="A13" s="108"/>
      <c r="B13" s="124"/>
      <c r="C13" s="98"/>
      <c r="D13" s="124"/>
      <c r="E13" s="129"/>
      <c r="F13" s="69" t="s">
        <v>268</v>
      </c>
      <c r="G13" s="64" t="s">
        <v>294</v>
      </c>
      <c r="H13" s="52">
        <v>45778</v>
      </c>
      <c r="I13" s="65">
        <v>45808</v>
      </c>
      <c r="J13" s="70" t="s">
        <v>295</v>
      </c>
      <c r="K13" s="87"/>
      <c r="L13" s="160"/>
      <c r="M13" s="163"/>
      <c r="N13" s="166"/>
      <c r="O13" s="117"/>
      <c r="P13" s="108"/>
      <c r="Q13" s="117"/>
      <c r="R13" s="89"/>
      <c r="S13" s="110"/>
      <c r="T13" s="110"/>
      <c r="U13" s="110"/>
      <c r="V13" s="110"/>
      <c r="W13" s="112"/>
      <c r="X13" s="110"/>
      <c r="Y13" s="110"/>
      <c r="Z13" s="110"/>
      <c r="AA13" s="110"/>
      <c r="AB13" s="112"/>
      <c r="AC13" s="110"/>
      <c r="AD13" s="110"/>
      <c r="AE13" s="110"/>
      <c r="AF13" s="110"/>
      <c r="AG13" s="112"/>
      <c r="AH13" s="110"/>
      <c r="AI13" s="110"/>
      <c r="AJ13" s="110"/>
      <c r="AK13" s="110"/>
      <c r="AL13" s="112"/>
      <c r="AM13" s="34"/>
      <c r="AN13" s="31"/>
      <c r="AO13" s="4"/>
      <c r="AP13" s="4"/>
      <c r="AQ13" s="4"/>
      <c r="AR13" s="4"/>
    </row>
    <row r="14" spans="1:44" ht="33.75">
      <c r="A14" s="109"/>
      <c r="B14" s="124"/>
      <c r="C14" s="98"/>
      <c r="D14" s="124"/>
      <c r="E14" s="129"/>
      <c r="F14" s="69" t="s">
        <v>268</v>
      </c>
      <c r="G14" s="64" t="s">
        <v>296</v>
      </c>
      <c r="H14" s="52">
        <v>45809</v>
      </c>
      <c r="I14" s="65">
        <v>45989</v>
      </c>
      <c r="J14" s="70" t="s">
        <v>269</v>
      </c>
      <c r="K14" s="87"/>
      <c r="L14" s="161"/>
      <c r="M14" s="164"/>
      <c r="N14" s="167"/>
      <c r="O14" s="118"/>
      <c r="P14" s="109"/>
      <c r="Q14" s="118"/>
      <c r="R14" s="90"/>
      <c r="S14" s="110"/>
      <c r="T14" s="110"/>
      <c r="U14" s="110"/>
      <c r="V14" s="110"/>
      <c r="W14" s="112"/>
      <c r="X14" s="110"/>
      <c r="Y14" s="110"/>
      <c r="Z14" s="110"/>
      <c r="AA14" s="110"/>
      <c r="AB14" s="112"/>
      <c r="AC14" s="110"/>
      <c r="AD14" s="110"/>
      <c r="AE14" s="110"/>
      <c r="AF14" s="110"/>
      <c r="AG14" s="112"/>
      <c r="AH14" s="110"/>
      <c r="AI14" s="110"/>
      <c r="AJ14" s="110"/>
      <c r="AK14" s="110"/>
      <c r="AL14" s="112"/>
      <c r="AM14" s="34"/>
      <c r="AN14" s="31"/>
      <c r="AO14" s="4"/>
      <c r="AP14" s="4"/>
      <c r="AQ14" s="4"/>
      <c r="AR14" s="4"/>
    </row>
    <row r="15" spans="1:44">
      <c r="A15" s="123" t="s">
        <v>64</v>
      </c>
      <c r="B15" s="124" t="s">
        <v>32</v>
      </c>
      <c r="C15" s="124" t="s">
        <v>94</v>
      </c>
      <c r="D15" s="124" t="s">
        <v>12</v>
      </c>
      <c r="E15" s="125" t="s">
        <v>297</v>
      </c>
      <c r="F15" s="49">
        <v>2</v>
      </c>
      <c r="G15" s="55" t="s">
        <v>127</v>
      </c>
      <c r="H15" s="52">
        <f>MIN(H16:H17)</f>
        <v>45691</v>
      </c>
      <c r="I15" s="17">
        <f>MIN(I16:I17)</f>
        <v>45989</v>
      </c>
      <c r="J15" s="17"/>
      <c r="K15" s="87" t="s">
        <v>260</v>
      </c>
      <c r="L15" s="94"/>
      <c r="M15" s="95"/>
      <c r="N15" s="96"/>
      <c r="O15" s="88" t="s">
        <v>270</v>
      </c>
      <c r="P15" s="88" t="s">
        <v>150</v>
      </c>
      <c r="Q15" s="88" t="s">
        <v>271</v>
      </c>
      <c r="R15" s="88" t="s">
        <v>28</v>
      </c>
      <c r="S15" s="113">
        <f>T15+Y15+AD15+AI15</f>
        <v>12</v>
      </c>
      <c r="T15" s="87">
        <v>2</v>
      </c>
      <c r="U15" s="87"/>
      <c r="V15" s="110">
        <f>U15/T15</f>
        <v>0</v>
      </c>
      <c r="W15" s="112"/>
      <c r="X15" s="110"/>
      <c r="Y15" s="87">
        <v>4</v>
      </c>
      <c r="Z15" s="87"/>
      <c r="AA15" s="110">
        <f>Z15/Y15</f>
        <v>0</v>
      </c>
      <c r="AB15" s="112"/>
      <c r="AC15" s="110"/>
      <c r="AD15" s="87">
        <v>4</v>
      </c>
      <c r="AE15" s="87"/>
      <c r="AF15" s="110">
        <f>AE15/AD15</f>
        <v>0</v>
      </c>
      <c r="AG15" s="112"/>
      <c r="AH15" s="110"/>
      <c r="AI15" s="87">
        <v>2</v>
      </c>
      <c r="AJ15" s="87"/>
      <c r="AK15" s="110">
        <f>AJ15/AI15</f>
        <v>0</v>
      </c>
      <c r="AL15" s="112"/>
      <c r="AM15" s="34"/>
      <c r="AN15" s="31"/>
      <c r="AO15" s="4"/>
      <c r="AP15" s="4"/>
      <c r="AQ15" s="4"/>
      <c r="AR15" s="4"/>
    </row>
    <row r="16" spans="1:44" ht="45">
      <c r="A16" s="123"/>
      <c r="B16" s="124"/>
      <c r="C16" s="124"/>
      <c r="D16" s="124"/>
      <c r="E16" s="125"/>
      <c r="F16" s="23" t="s">
        <v>133</v>
      </c>
      <c r="G16" s="56" t="s">
        <v>272</v>
      </c>
      <c r="H16" s="52">
        <v>45691</v>
      </c>
      <c r="I16" s="62">
        <v>45989</v>
      </c>
      <c r="J16" s="54" t="s">
        <v>273</v>
      </c>
      <c r="K16" s="87"/>
      <c r="L16" s="94"/>
      <c r="M16" s="95"/>
      <c r="N16" s="96"/>
      <c r="O16" s="89"/>
      <c r="P16" s="89"/>
      <c r="Q16" s="89"/>
      <c r="R16" s="89"/>
      <c r="S16" s="114"/>
      <c r="T16" s="87"/>
      <c r="U16" s="87"/>
      <c r="V16" s="110"/>
      <c r="W16" s="112"/>
      <c r="X16" s="110"/>
      <c r="Y16" s="87"/>
      <c r="Z16" s="87"/>
      <c r="AA16" s="110"/>
      <c r="AB16" s="112"/>
      <c r="AC16" s="110"/>
      <c r="AD16" s="87"/>
      <c r="AE16" s="87"/>
      <c r="AF16" s="110"/>
      <c r="AG16" s="112"/>
      <c r="AH16" s="110"/>
      <c r="AI16" s="87"/>
      <c r="AJ16" s="87"/>
      <c r="AK16" s="110"/>
      <c r="AL16" s="112"/>
      <c r="AM16" s="34"/>
      <c r="AN16" s="31"/>
      <c r="AO16" s="4"/>
      <c r="AP16" s="4"/>
      <c r="AQ16" s="4"/>
      <c r="AR16" s="4"/>
    </row>
    <row r="17" spans="1:44" ht="45">
      <c r="A17" s="123"/>
      <c r="B17" s="124"/>
      <c r="C17" s="124"/>
      <c r="D17" s="124"/>
      <c r="E17" s="125"/>
      <c r="F17" s="23" t="s">
        <v>134</v>
      </c>
      <c r="G17" s="56" t="s">
        <v>298</v>
      </c>
      <c r="H17" s="52">
        <v>45691</v>
      </c>
      <c r="I17" s="62">
        <v>45989</v>
      </c>
      <c r="J17" s="54" t="s">
        <v>274</v>
      </c>
      <c r="K17" s="87"/>
      <c r="L17" s="94"/>
      <c r="M17" s="95"/>
      <c r="N17" s="96"/>
      <c r="O17" s="90"/>
      <c r="P17" s="90"/>
      <c r="Q17" s="90"/>
      <c r="R17" s="90"/>
      <c r="S17" s="115"/>
      <c r="T17" s="87"/>
      <c r="U17" s="87"/>
      <c r="V17" s="110"/>
      <c r="W17" s="112"/>
      <c r="X17" s="110"/>
      <c r="Y17" s="87"/>
      <c r="Z17" s="87"/>
      <c r="AA17" s="110"/>
      <c r="AB17" s="112"/>
      <c r="AC17" s="110"/>
      <c r="AD17" s="87"/>
      <c r="AE17" s="87"/>
      <c r="AF17" s="110"/>
      <c r="AG17" s="112"/>
      <c r="AH17" s="110"/>
      <c r="AI17" s="87"/>
      <c r="AJ17" s="87"/>
      <c r="AK17" s="110"/>
      <c r="AL17" s="112"/>
      <c r="AM17" s="34"/>
      <c r="AN17" s="31"/>
      <c r="AO17" s="4"/>
      <c r="AP17" s="4"/>
      <c r="AQ17" s="4"/>
      <c r="AR17" s="4"/>
    </row>
    <row r="18" spans="1:44" ht="11.25" customHeight="1">
      <c r="A18" s="107" t="s">
        <v>64</v>
      </c>
      <c r="B18" s="124" t="s">
        <v>32</v>
      </c>
      <c r="C18" s="124" t="s">
        <v>94</v>
      </c>
      <c r="D18" s="124" t="s">
        <v>12</v>
      </c>
      <c r="E18" s="125" t="s">
        <v>275</v>
      </c>
      <c r="F18" s="49">
        <v>3</v>
      </c>
      <c r="G18" s="55" t="s">
        <v>127</v>
      </c>
      <c r="H18" s="52">
        <f>MIN(H19:H22)</f>
        <v>45691</v>
      </c>
      <c r="I18" s="17">
        <f>MIN(I19:I22)</f>
        <v>45838</v>
      </c>
      <c r="J18" s="17"/>
      <c r="K18" s="54"/>
      <c r="L18" s="94"/>
      <c r="M18" s="95"/>
      <c r="N18" s="96"/>
      <c r="O18" s="88" t="s">
        <v>276</v>
      </c>
      <c r="P18" s="88" t="s">
        <v>150</v>
      </c>
      <c r="Q18" s="87" t="s">
        <v>277</v>
      </c>
      <c r="R18" s="87" t="s">
        <v>28</v>
      </c>
      <c r="S18" s="113">
        <f>Y18+AI18</f>
        <v>4</v>
      </c>
      <c r="T18" s="79"/>
      <c r="U18" s="87"/>
      <c r="V18" s="110"/>
      <c r="W18" s="112"/>
      <c r="X18" s="110"/>
      <c r="Y18" s="111">
        <v>1</v>
      </c>
      <c r="Z18" s="87"/>
      <c r="AA18" s="110">
        <v>0</v>
      </c>
      <c r="AB18" s="112"/>
      <c r="AC18" s="110"/>
      <c r="AD18" s="87"/>
      <c r="AE18" s="87"/>
      <c r="AF18" s="110"/>
      <c r="AG18" s="112"/>
      <c r="AH18" s="110"/>
      <c r="AI18" s="111">
        <v>3</v>
      </c>
      <c r="AJ18" s="87"/>
      <c r="AK18" s="110">
        <v>0</v>
      </c>
      <c r="AL18" s="112"/>
      <c r="AM18" s="34"/>
      <c r="AN18" s="31"/>
      <c r="AO18" s="4"/>
      <c r="AP18" s="4"/>
      <c r="AQ18" s="4"/>
      <c r="AR18" s="4"/>
    </row>
    <row r="19" spans="1:44" ht="33.75">
      <c r="A19" s="108"/>
      <c r="B19" s="124"/>
      <c r="C19" s="124"/>
      <c r="D19" s="124"/>
      <c r="E19" s="125"/>
      <c r="F19" s="23" t="s">
        <v>234</v>
      </c>
      <c r="G19" s="56" t="s">
        <v>278</v>
      </c>
      <c r="H19" s="52">
        <v>45748</v>
      </c>
      <c r="I19" s="62">
        <v>45838</v>
      </c>
      <c r="J19" s="54" t="s">
        <v>279</v>
      </c>
      <c r="K19" s="54" t="s">
        <v>260</v>
      </c>
      <c r="L19" s="94"/>
      <c r="M19" s="95"/>
      <c r="N19" s="96"/>
      <c r="O19" s="89"/>
      <c r="P19" s="89"/>
      <c r="Q19" s="87"/>
      <c r="R19" s="87"/>
      <c r="S19" s="114"/>
      <c r="T19" s="79"/>
      <c r="U19" s="87"/>
      <c r="V19" s="110"/>
      <c r="W19" s="112"/>
      <c r="X19" s="110"/>
      <c r="Y19" s="111"/>
      <c r="Z19" s="87"/>
      <c r="AA19" s="110"/>
      <c r="AB19" s="112"/>
      <c r="AC19" s="110"/>
      <c r="AD19" s="87"/>
      <c r="AE19" s="87"/>
      <c r="AF19" s="110"/>
      <c r="AG19" s="112"/>
      <c r="AH19" s="110"/>
      <c r="AI19" s="111"/>
      <c r="AJ19" s="87"/>
      <c r="AK19" s="110"/>
      <c r="AL19" s="112"/>
      <c r="AM19" s="34"/>
      <c r="AN19" s="31"/>
      <c r="AO19" s="4"/>
      <c r="AP19" s="4"/>
      <c r="AQ19" s="4"/>
      <c r="AR19" s="4"/>
    </row>
    <row r="20" spans="1:44" ht="33.75">
      <c r="A20" s="108"/>
      <c r="B20" s="124"/>
      <c r="C20" s="124"/>
      <c r="D20" s="124"/>
      <c r="E20" s="125"/>
      <c r="F20" s="23" t="s">
        <v>235</v>
      </c>
      <c r="G20" s="56" t="s">
        <v>280</v>
      </c>
      <c r="H20" s="52">
        <v>45691</v>
      </c>
      <c r="I20" s="62">
        <v>45989</v>
      </c>
      <c r="J20" s="54" t="s">
        <v>281</v>
      </c>
      <c r="K20" s="54" t="s">
        <v>22</v>
      </c>
      <c r="L20" s="94"/>
      <c r="M20" s="95"/>
      <c r="N20" s="96"/>
      <c r="O20" s="89"/>
      <c r="P20" s="89"/>
      <c r="Q20" s="87"/>
      <c r="R20" s="87"/>
      <c r="S20" s="114"/>
      <c r="T20" s="79"/>
      <c r="U20" s="87"/>
      <c r="V20" s="110"/>
      <c r="W20" s="112"/>
      <c r="X20" s="110"/>
      <c r="Y20" s="111"/>
      <c r="Z20" s="87"/>
      <c r="AA20" s="110"/>
      <c r="AB20" s="112"/>
      <c r="AC20" s="110"/>
      <c r="AD20" s="87"/>
      <c r="AE20" s="87"/>
      <c r="AF20" s="110"/>
      <c r="AG20" s="112"/>
      <c r="AH20" s="110"/>
      <c r="AI20" s="111"/>
      <c r="AJ20" s="87"/>
      <c r="AK20" s="110"/>
      <c r="AL20" s="112"/>
      <c r="AM20" s="34"/>
      <c r="AN20" s="31"/>
      <c r="AO20" s="4"/>
      <c r="AP20" s="4"/>
      <c r="AQ20" s="4"/>
      <c r="AR20" s="4"/>
    </row>
    <row r="21" spans="1:44" ht="33.75">
      <c r="A21" s="108"/>
      <c r="B21" s="124"/>
      <c r="C21" s="124"/>
      <c r="D21" s="124"/>
      <c r="E21" s="125"/>
      <c r="F21" s="23" t="s">
        <v>282</v>
      </c>
      <c r="G21" s="22" t="s">
        <v>283</v>
      </c>
      <c r="H21" s="52">
        <v>45691</v>
      </c>
      <c r="I21" s="62">
        <v>45989</v>
      </c>
      <c r="J21" s="54" t="s">
        <v>299</v>
      </c>
      <c r="K21" s="54" t="s">
        <v>284</v>
      </c>
      <c r="L21" s="94"/>
      <c r="M21" s="95"/>
      <c r="N21" s="96"/>
      <c r="O21" s="89"/>
      <c r="P21" s="89"/>
      <c r="Q21" s="87"/>
      <c r="R21" s="87"/>
      <c r="S21" s="114"/>
      <c r="T21" s="79"/>
      <c r="U21" s="87"/>
      <c r="V21" s="110"/>
      <c r="W21" s="112"/>
      <c r="X21" s="110"/>
      <c r="Y21" s="111"/>
      <c r="Z21" s="87"/>
      <c r="AA21" s="110"/>
      <c r="AB21" s="112"/>
      <c r="AC21" s="110"/>
      <c r="AD21" s="87"/>
      <c r="AE21" s="87"/>
      <c r="AF21" s="110"/>
      <c r="AG21" s="112"/>
      <c r="AH21" s="110"/>
      <c r="AI21" s="111"/>
      <c r="AJ21" s="87"/>
      <c r="AK21" s="110"/>
      <c r="AL21" s="112"/>
      <c r="AM21" s="34"/>
      <c r="AN21" s="31"/>
      <c r="AO21" s="4"/>
      <c r="AP21" s="4"/>
      <c r="AQ21" s="4"/>
      <c r="AR21" s="4"/>
    </row>
    <row r="22" spans="1:44" ht="45">
      <c r="A22" s="109"/>
      <c r="B22" s="124"/>
      <c r="C22" s="124"/>
      <c r="D22" s="124"/>
      <c r="E22" s="125"/>
      <c r="F22" s="23" t="s">
        <v>285</v>
      </c>
      <c r="G22" s="56" t="s">
        <v>300</v>
      </c>
      <c r="H22" s="52">
        <v>45691</v>
      </c>
      <c r="I22" s="62">
        <v>45989</v>
      </c>
      <c r="J22" s="54" t="s">
        <v>286</v>
      </c>
      <c r="K22" s="54" t="s">
        <v>301</v>
      </c>
      <c r="L22" s="94"/>
      <c r="M22" s="95"/>
      <c r="N22" s="96"/>
      <c r="O22" s="90"/>
      <c r="P22" s="90"/>
      <c r="Q22" s="87"/>
      <c r="R22" s="87"/>
      <c r="S22" s="115"/>
      <c r="T22" s="79"/>
      <c r="U22" s="87"/>
      <c r="V22" s="110"/>
      <c r="W22" s="112"/>
      <c r="X22" s="110"/>
      <c r="Y22" s="111"/>
      <c r="Z22" s="87"/>
      <c r="AA22" s="110"/>
      <c r="AB22" s="112"/>
      <c r="AC22" s="110"/>
      <c r="AD22" s="87"/>
      <c r="AE22" s="87"/>
      <c r="AF22" s="110"/>
      <c r="AG22" s="112"/>
      <c r="AH22" s="110"/>
      <c r="AI22" s="111"/>
      <c r="AJ22" s="87"/>
      <c r="AK22" s="110"/>
      <c r="AL22" s="112"/>
      <c r="AM22" s="34"/>
      <c r="AN22" s="31"/>
      <c r="AO22" s="4"/>
      <c r="AP22" s="4"/>
      <c r="AQ22" s="4"/>
      <c r="AR22" s="4"/>
    </row>
    <row r="23" spans="1:44" s="10" customFormat="1" ht="15" customHeight="1">
      <c r="A23" s="123" t="s">
        <v>64</v>
      </c>
      <c r="B23" s="124" t="s">
        <v>27</v>
      </c>
      <c r="C23" s="124" t="s">
        <v>94</v>
      </c>
      <c r="D23" s="124" t="s">
        <v>18</v>
      </c>
      <c r="E23" s="125" t="s">
        <v>145</v>
      </c>
      <c r="F23" s="49">
        <v>1</v>
      </c>
      <c r="G23" s="55" t="s">
        <v>127</v>
      </c>
      <c r="H23" s="52">
        <f>MIN(H24:H25)</f>
        <v>45718</v>
      </c>
      <c r="I23" s="17">
        <f>MIN(I24:I25)</f>
        <v>0</v>
      </c>
      <c r="J23" s="21"/>
      <c r="K23" s="87" t="s">
        <v>27</v>
      </c>
      <c r="L23" s="141"/>
      <c r="M23" s="142"/>
      <c r="N23" s="96"/>
      <c r="O23" s="143" t="s">
        <v>302</v>
      </c>
      <c r="P23" s="87" t="s">
        <v>157</v>
      </c>
      <c r="Q23" s="143" t="s">
        <v>325</v>
      </c>
      <c r="R23" s="87" t="s">
        <v>25</v>
      </c>
      <c r="S23" s="91">
        <v>1</v>
      </c>
      <c r="T23" s="145" t="s">
        <v>54</v>
      </c>
      <c r="U23" s="120" t="s">
        <v>54</v>
      </c>
      <c r="V23" s="120" t="s">
        <v>54</v>
      </c>
      <c r="W23" s="122"/>
      <c r="X23" s="120"/>
      <c r="Y23" s="145">
        <v>0.5</v>
      </c>
      <c r="Z23" s="120"/>
      <c r="AA23" s="120"/>
      <c r="AB23" s="122"/>
      <c r="AC23" s="120"/>
      <c r="AD23" s="145" t="s">
        <v>54</v>
      </c>
      <c r="AE23" s="120" t="s">
        <v>54</v>
      </c>
      <c r="AF23" s="120" t="s">
        <v>54</v>
      </c>
      <c r="AG23" s="122"/>
      <c r="AH23" s="120"/>
      <c r="AI23" s="145">
        <v>0.5</v>
      </c>
      <c r="AJ23" s="110"/>
      <c r="AK23" s="110"/>
      <c r="AL23" s="112"/>
      <c r="AM23" s="110"/>
      <c r="AN23" s="110"/>
      <c r="AO23" s="12"/>
      <c r="AP23" s="12"/>
      <c r="AQ23" s="12"/>
      <c r="AR23" s="12"/>
    </row>
    <row r="24" spans="1:44" s="11" customFormat="1" ht="36.75" customHeight="1">
      <c r="A24" s="123"/>
      <c r="B24" s="124"/>
      <c r="C24" s="124"/>
      <c r="D24" s="124"/>
      <c r="E24" s="125"/>
      <c r="F24" s="49" t="s">
        <v>130</v>
      </c>
      <c r="G24" s="56" t="s">
        <v>146</v>
      </c>
      <c r="H24" s="52">
        <v>45718</v>
      </c>
      <c r="I24" s="52" t="s">
        <v>190</v>
      </c>
      <c r="J24" s="58" t="s">
        <v>148</v>
      </c>
      <c r="K24" s="87"/>
      <c r="L24" s="141"/>
      <c r="M24" s="142"/>
      <c r="N24" s="96"/>
      <c r="O24" s="143"/>
      <c r="P24" s="87"/>
      <c r="Q24" s="143"/>
      <c r="R24" s="87"/>
      <c r="S24" s="92"/>
      <c r="T24" s="146"/>
      <c r="U24" s="120"/>
      <c r="V24" s="120"/>
      <c r="W24" s="122"/>
      <c r="X24" s="120"/>
      <c r="Y24" s="146"/>
      <c r="Z24" s="120"/>
      <c r="AA24" s="120"/>
      <c r="AB24" s="122"/>
      <c r="AC24" s="120"/>
      <c r="AD24" s="146"/>
      <c r="AE24" s="120"/>
      <c r="AF24" s="120"/>
      <c r="AG24" s="122"/>
      <c r="AH24" s="120"/>
      <c r="AI24" s="146"/>
      <c r="AJ24" s="110"/>
      <c r="AK24" s="110"/>
      <c r="AL24" s="112"/>
      <c r="AM24" s="110"/>
      <c r="AN24" s="110"/>
      <c r="AO24" s="13"/>
      <c r="AP24" s="13"/>
      <c r="AQ24" s="13"/>
      <c r="AR24" s="13"/>
    </row>
    <row r="25" spans="1:44" s="11" customFormat="1" ht="29.25" customHeight="1" thickBot="1">
      <c r="A25" s="123"/>
      <c r="B25" s="124"/>
      <c r="C25" s="124"/>
      <c r="D25" s="124"/>
      <c r="E25" s="125"/>
      <c r="F25" s="49" t="s">
        <v>131</v>
      </c>
      <c r="G25" s="57" t="s">
        <v>147</v>
      </c>
      <c r="H25" s="52">
        <v>45718</v>
      </c>
      <c r="I25" s="52" t="s">
        <v>190</v>
      </c>
      <c r="J25" s="59" t="s">
        <v>149</v>
      </c>
      <c r="K25" s="87"/>
      <c r="L25" s="141"/>
      <c r="M25" s="142"/>
      <c r="N25" s="96"/>
      <c r="O25" s="143"/>
      <c r="P25" s="87"/>
      <c r="Q25" s="143"/>
      <c r="R25" s="87"/>
      <c r="S25" s="92"/>
      <c r="T25" s="146"/>
      <c r="U25" s="120"/>
      <c r="V25" s="120"/>
      <c r="W25" s="122"/>
      <c r="X25" s="120"/>
      <c r="Y25" s="146"/>
      <c r="Z25" s="120"/>
      <c r="AA25" s="120"/>
      <c r="AB25" s="122"/>
      <c r="AC25" s="120"/>
      <c r="AD25" s="146"/>
      <c r="AE25" s="120"/>
      <c r="AF25" s="120"/>
      <c r="AG25" s="122"/>
      <c r="AH25" s="120"/>
      <c r="AI25" s="146"/>
      <c r="AJ25" s="110"/>
      <c r="AK25" s="110"/>
      <c r="AL25" s="112"/>
      <c r="AM25" s="110"/>
      <c r="AN25" s="110"/>
      <c r="AO25" s="13"/>
      <c r="AP25" s="13"/>
      <c r="AQ25" s="13"/>
      <c r="AR25" s="13"/>
    </row>
    <row r="26" spans="1:44" s="10" customFormat="1" ht="14.25" customHeight="1">
      <c r="A26" s="123" t="s">
        <v>64</v>
      </c>
      <c r="B26" s="124" t="s">
        <v>27</v>
      </c>
      <c r="C26" s="124" t="s">
        <v>94</v>
      </c>
      <c r="D26" s="124" t="s">
        <v>18</v>
      </c>
      <c r="E26" s="125" t="s">
        <v>151</v>
      </c>
      <c r="F26" s="49">
        <v>2</v>
      </c>
      <c r="G26" s="55" t="s">
        <v>127</v>
      </c>
      <c r="H26" s="52">
        <f>MIN(H27:H28)</f>
        <v>45718</v>
      </c>
      <c r="I26" s="17">
        <f>MIN(I27:I28)</f>
        <v>0</v>
      </c>
      <c r="J26" s="21"/>
      <c r="K26" s="87" t="s">
        <v>27</v>
      </c>
      <c r="L26" s="94"/>
      <c r="M26" s="95"/>
      <c r="N26" s="96"/>
      <c r="O26" s="87" t="s">
        <v>155</v>
      </c>
      <c r="P26" s="87" t="s">
        <v>157</v>
      </c>
      <c r="Q26" s="87" t="s">
        <v>156</v>
      </c>
      <c r="R26" s="87" t="s">
        <v>25</v>
      </c>
      <c r="S26" s="91">
        <v>1</v>
      </c>
      <c r="T26" s="78">
        <v>0.25</v>
      </c>
      <c r="U26" s="121">
        <v>25</v>
      </c>
      <c r="V26" s="120">
        <v>1</v>
      </c>
      <c r="W26" s="122"/>
      <c r="X26" s="120"/>
      <c r="Y26" s="78">
        <v>0.25</v>
      </c>
      <c r="Z26" s="121"/>
      <c r="AA26" s="120"/>
      <c r="AB26" s="122"/>
      <c r="AC26" s="120"/>
      <c r="AD26" s="78">
        <v>0.25</v>
      </c>
      <c r="AE26" s="121"/>
      <c r="AF26" s="120"/>
      <c r="AG26" s="122"/>
      <c r="AH26" s="120"/>
      <c r="AI26" s="78">
        <v>0.25</v>
      </c>
      <c r="AJ26" s="87"/>
      <c r="AK26" s="110"/>
      <c r="AL26" s="112"/>
      <c r="AM26" s="110"/>
      <c r="AN26" s="119"/>
      <c r="AO26" s="12"/>
      <c r="AP26" s="12"/>
      <c r="AQ26" s="12"/>
      <c r="AR26" s="12"/>
    </row>
    <row r="27" spans="1:44" s="11" customFormat="1" ht="26.25" customHeight="1" thickBot="1">
      <c r="A27" s="123"/>
      <c r="B27" s="124"/>
      <c r="C27" s="124"/>
      <c r="D27" s="124"/>
      <c r="E27" s="125"/>
      <c r="F27" s="23" t="s">
        <v>133</v>
      </c>
      <c r="G27" s="57" t="s">
        <v>152</v>
      </c>
      <c r="H27" s="52">
        <v>45718</v>
      </c>
      <c r="I27" s="52" t="s">
        <v>190</v>
      </c>
      <c r="J27" s="58" t="s">
        <v>153</v>
      </c>
      <c r="K27" s="87"/>
      <c r="L27" s="94"/>
      <c r="M27" s="95"/>
      <c r="N27" s="96"/>
      <c r="O27" s="87"/>
      <c r="P27" s="87"/>
      <c r="Q27" s="87"/>
      <c r="R27" s="87"/>
      <c r="S27" s="92"/>
      <c r="T27" s="78"/>
      <c r="U27" s="121"/>
      <c r="V27" s="120"/>
      <c r="W27" s="122"/>
      <c r="X27" s="120"/>
      <c r="Y27" s="78"/>
      <c r="Z27" s="121"/>
      <c r="AA27" s="120"/>
      <c r="AB27" s="122"/>
      <c r="AC27" s="120"/>
      <c r="AD27" s="78"/>
      <c r="AE27" s="121"/>
      <c r="AF27" s="120"/>
      <c r="AG27" s="122"/>
      <c r="AH27" s="120"/>
      <c r="AI27" s="78"/>
      <c r="AJ27" s="87"/>
      <c r="AK27" s="110"/>
      <c r="AL27" s="112"/>
      <c r="AM27" s="110"/>
      <c r="AN27" s="119"/>
      <c r="AO27" s="13"/>
      <c r="AP27" s="13"/>
      <c r="AQ27" s="13"/>
      <c r="AR27" s="13"/>
    </row>
    <row r="28" spans="1:44" s="11" customFormat="1" ht="43.5" customHeight="1" thickBot="1">
      <c r="A28" s="123"/>
      <c r="B28" s="124"/>
      <c r="C28" s="124"/>
      <c r="D28" s="124"/>
      <c r="E28" s="125"/>
      <c r="F28" s="23" t="s">
        <v>134</v>
      </c>
      <c r="G28" s="57" t="s">
        <v>147</v>
      </c>
      <c r="H28" s="52">
        <v>45718</v>
      </c>
      <c r="I28" s="52" t="s">
        <v>190</v>
      </c>
      <c r="J28" s="59" t="s">
        <v>154</v>
      </c>
      <c r="K28" s="87"/>
      <c r="L28" s="94"/>
      <c r="M28" s="95"/>
      <c r="N28" s="96"/>
      <c r="O28" s="87"/>
      <c r="P28" s="87"/>
      <c r="Q28" s="87"/>
      <c r="R28" s="87"/>
      <c r="S28" s="92"/>
      <c r="T28" s="78"/>
      <c r="U28" s="121"/>
      <c r="V28" s="120"/>
      <c r="W28" s="122"/>
      <c r="X28" s="120"/>
      <c r="Y28" s="78"/>
      <c r="Z28" s="121"/>
      <c r="AA28" s="120"/>
      <c r="AB28" s="122"/>
      <c r="AC28" s="120"/>
      <c r="AD28" s="78"/>
      <c r="AE28" s="121"/>
      <c r="AF28" s="120"/>
      <c r="AG28" s="122"/>
      <c r="AH28" s="120"/>
      <c r="AI28" s="78"/>
      <c r="AJ28" s="87"/>
      <c r="AK28" s="110"/>
      <c r="AL28" s="112"/>
      <c r="AM28" s="110"/>
      <c r="AN28" s="119"/>
      <c r="AO28" s="13"/>
      <c r="AP28" s="13"/>
      <c r="AQ28" s="13"/>
      <c r="AR28" s="13"/>
    </row>
    <row r="29" spans="1:44" s="10" customFormat="1" ht="14.25" customHeight="1">
      <c r="A29" s="123" t="s">
        <v>64</v>
      </c>
      <c r="B29" s="124" t="s">
        <v>27</v>
      </c>
      <c r="C29" s="124" t="s">
        <v>94</v>
      </c>
      <c r="D29" s="124" t="s">
        <v>18</v>
      </c>
      <c r="E29" s="125" t="s">
        <v>138</v>
      </c>
      <c r="F29" s="49">
        <v>3</v>
      </c>
      <c r="G29" s="55" t="s">
        <v>127</v>
      </c>
      <c r="H29" s="52">
        <f>MIN(H30:H32)</f>
        <v>45667</v>
      </c>
      <c r="I29" s="17">
        <f>MIN(I30:I32)</f>
        <v>46003</v>
      </c>
      <c r="J29" s="21"/>
      <c r="K29" s="87" t="s">
        <v>27</v>
      </c>
      <c r="L29" s="94"/>
      <c r="M29" s="95"/>
      <c r="N29" s="96"/>
      <c r="O29" s="87" t="s">
        <v>162</v>
      </c>
      <c r="P29" s="87" t="s">
        <v>150</v>
      </c>
      <c r="Q29" s="87" t="s">
        <v>303</v>
      </c>
      <c r="R29" s="87" t="s">
        <v>28</v>
      </c>
      <c r="S29" s="113">
        <v>1</v>
      </c>
      <c r="T29" s="86" t="s">
        <v>54</v>
      </c>
      <c r="U29" s="86" t="s">
        <v>54</v>
      </c>
      <c r="V29" s="86" t="s">
        <v>54</v>
      </c>
      <c r="W29" s="86" t="s">
        <v>54</v>
      </c>
      <c r="X29" s="86" t="s">
        <v>54</v>
      </c>
      <c r="Y29" s="86" t="s">
        <v>54</v>
      </c>
      <c r="Z29" s="86" t="s">
        <v>54</v>
      </c>
      <c r="AA29" s="86" t="s">
        <v>54</v>
      </c>
      <c r="AB29" s="86" t="s">
        <v>54</v>
      </c>
      <c r="AC29" s="86" t="s">
        <v>54</v>
      </c>
      <c r="AD29" s="86" t="s">
        <v>54</v>
      </c>
      <c r="AE29" s="86" t="s">
        <v>54</v>
      </c>
      <c r="AF29" s="86" t="s">
        <v>54</v>
      </c>
      <c r="AG29" s="86" t="s">
        <v>54</v>
      </c>
      <c r="AH29" s="86" t="s">
        <v>54</v>
      </c>
      <c r="AI29" s="121">
        <v>1</v>
      </c>
      <c r="AJ29" s="87"/>
      <c r="AK29" s="110"/>
      <c r="AL29" s="112"/>
      <c r="AM29" s="110"/>
      <c r="AN29" s="119"/>
      <c r="AO29" s="12"/>
      <c r="AP29" s="12"/>
      <c r="AQ29" s="12"/>
      <c r="AR29" s="12"/>
    </row>
    <row r="30" spans="1:44" s="11" customFormat="1" ht="26.25" customHeight="1">
      <c r="A30" s="123"/>
      <c r="B30" s="124"/>
      <c r="C30" s="124"/>
      <c r="D30" s="124"/>
      <c r="E30" s="125"/>
      <c r="F30" s="23" t="s">
        <v>234</v>
      </c>
      <c r="G30" s="56" t="s">
        <v>158</v>
      </c>
      <c r="H30" s="52">
        <v>45667</v>
      </c>
      <c r="I30" s="52" t="s">
        <v>194</v>
      </c>
      <c r="J30" s="58" t="s">
        <v>153</v>
      </c>
      <c r="K30" s="87"/>
      <c r="L30" s="94"/>
      <c r="M30" s="95"/>
      <c r="N30" s="96"/>
      <c r="O30" s="87"/>
      <c r="P30" s="87"/>
      <c r="Q30" s="87"/>
      <c r="R30" s="87"/>
      <c r="S30" s="114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121"/>
      <c r="AJ30" s="87"/>
      <c r="AK30" s="110"/>
      <c r="AL30" s="112"/>
      <c r="AM30" s="110"/>
      <c r="AN30" s="119"/>
      <c r="AO30" s="13"/>
      <c r="AP30" s="13"/>
      <c r="AQ30" s="13"/>
      <c r="AR30" s="13"/>
    </row>
    <row r="31" spans="1:44" s="11" customFormat="1" ht="43.5" customHeight="1">
      <c r="A31" s="123"/>
      <c r="B31" s="124"/>
      <c r="C31" s="124"/>
      <c r="D31" s="124"/>
      <c r="E31" s="125"/>
      <c r="F31" s="23" t="s">
        <v>235</v>
      </c>
      <c r="G31" s="56" t="s">
        <v>159</v>
      </c>
      <c r="H31" s="52">
        <v>45669</v>
      </c>
      <c r="I31" s="52">
        <v>46003</v>
      </c>
      <c r="J31" s="58" t="s">
        <v>160</v>
      </c>
      <c r="K31" s="87"/>
      <c r="L31" s="94"/>
      <c r="M31" s="95"/>
      <c r="N31" s="96"/>
      <c r="O31" s="87"/>
      <c r="P31" s="87"/>
      <c r="Q31" s="87"/>
      <c r="R31" s="87"/>
      <c r="S31" s="114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121"/>
      <c r="AJ31" s="87"/>
      <c r="AK31" s="110"/>
      <c r="AL31" s="112"/>
      <c r="AM31" s="110"/>
      <c r="AN31" s="119"/>
      <c r="AO31" s="13"/>
      <c r="AP31" s="13"/>
      <c r="AQ31" s="13"/>
      <c r="AR31" s="13"/>
    </row>
    <row r="32" spans="1:44" s="11" customFormat="1" ht="26.25" customHeight="1" thickBot="1">
      <c r="A32" s="123"/>
      <c r="B32" s="124"/>
      <c r="C32" s="124"/>
      <c r="D32" s="124"/>
      <c r="E32" s="125"/>
      <c r="F32" s="23" t="s">
        <v>236</v>
      </c>
      <c r="G32" s="57" t="s">
        <v>215</v>
      </c>
      <c r="H32" s="52" t="s">
        <v>195</v>
      </c>
      <c r="I32" s="52" t="s">
        <v>193</v>
      </c>
      <c r="J32" s="59" t="s">
        <v>161</v>
      </c>
      <c r="K32" s="87"/>
      <c r="L32" s="94"/>
      <c r="M32" s="95"/>
      <c r="N32" s="96"/>
      <c r="O32" s="87"/>
      <c r="P32" s="87"/>
      <c r="Q32" s="87"/>
      <c r="R32" s="87"/>
      <c r="S32" s="115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121"/>
      <c r="AJ32" s="87"/>
      <c r="AK32" s="110"/>
      <c r="AL32" s="112"/>
      <c r="AM32" s="110"/>
      <c r="AN32" s="119"/>
      <c r="AO32" s="13"/>
      <c r="AP32" s="13"/>
      <c r="AQ32" s="13"/>
      <c r="AR32" s="13"/>
    </row>
    <row r="33" spans="1:44" s="10" customFormat="1" ht="14.25" customHeight="1">
      <c r="A33" s="123" t="s">
        <v>64</v>
      </c>
      <c r="B33" s="124" t="s">
        <v>27</v>
      </c>
      <c r="C33" s="124" t="s">
        <v>94</v>
      </c>
      <c r="D33" s="124" t="s">
        <v>18</v>
      </c>
      <c r="E33" s="125" t="s">
        <v>166</v>
      </c>
      <c r="F33" s="49">
        <v>4</v>
      </c>
      <c r="G33" s="55" t="s">
        <v>127</v>
      </c>
      <c r="H33" s="52">
        <f>MIN(H34:H36)</f>
        <v>45718</v>
      </c>
      <c r="I33" s="17">
        <f>MIN(I34:I36)</f>
        <v>0</v>
      </c>
      <c r="J33" s="21"/>
      <c r="K33" s="87" t="s">
        <v>27</v>
      </c>
      <c r="L33" s="94" t="s">
        <v>169</v>
      </c>
      <c r="M33" s="94" t="s">
        <v>170</v>
      </c>
      <c r="N33" s="138" t="s">
        <v>191</v>
      </c>
      <c r="O33" s="87" t="s">
        <v>171</v>
      </c>
      <c r="P33" s="87" t="s">
        <v>150</v>
      </c>
      <c r="Q33" s="87" t="s">
        <v>172</v>
      </c>
      <c r="R33" s="87" t="s">
        <v>25</v>
      </c>
      <c r="S33" s="135">
        <v>4.5</v>
      </c>
      <c r="T33" s="134">
        <v>4.4000000000000004</v>
      </c>
      <c r="U33" s="134">
        <v>4.5</v>
      </c>
      <c r="V33" s="110"/>
      <c r="W33" s="112"/>
      <c r="X33" s="110"/>
      <c r="Y33" s="134">
        <v>4.4000000000000004</v>
      </c>
      <c r="Z33" s="87"/>
      <c r="AA33" s="110"/>
      <c r="AB33" s="112"/>
      <c r="AC33" s="110"/>
      <c r="AD33" s="134">
        <v>4.5</v>
      </c>
      <c r="AE33" s="87"/>
      <c r="AF33" s="110"/>
      <c r="AG33" s="112"/>
      <c r="AH33" s="110"/>
      <c r="AI33" s="134">
        <v>4.5</v>
      </c>
      <c r="AJ33" s="87"/>
      <c r="AK33" s="110"/>
      <c r="AL33" s="112"/>
      <c r="AM33" s="110"/>
      <c r="AN33" s="119"/>
      <c r="AO33" s="12"/>
      <c r="AP33" s="12"/>
      <c r="AQ33" s="12"/>
      <c r="AR33" s="12"/>
    </row>
    <row r="34" spans="1:44" s="11" customFormat="1" ht="26.25" customHeight="1">
      <c r="A34" s="123"/>
      <c r="B34" s="124"/>
      <c r="C34" s="124"/>
      <c r="D34" s="124"/>
      <c r="E34" s="125"/>
      <c r="F34" s="23" t="s">
        <v>237</v>
      </c>
      <c r="G34" s="56" t="s">
        <v>163</v>
      </c>
      <c r="H34" s="52">
        <v>45718</v>
      </c>
      <c r="I34" s="52" t="s">
        <v>190</v>
      </c>
      <c r="J34" s="127" t="s">
        <v>167</v>
      </c>
      <c r="K34" s="87"/>
      <c r="L34" s="94"/>
      <c r="M34" s="94"/>
      <c r="N34" s="138"/>
      <c r="O34" s="87"/>
      <c r="P34" s="87"/>
      <c r="Q34" s="87"/>
      <c r="R34" s="87"/>
      <c r="S34" s="136"/>
      <c r="T34" s="134"/>
      <c r="U34" s="134"/>
      <c r="V34" s="110"/>
      <c r="W34" s="112"/>
      <c r="X34" s="110"/>
      <c r="Y34" s="134"/>
      <c r="Z34" s="87"/>
      <c r="AA34" s="110"/>
      <c r="AB34" s="112"/>
      <c r="AC34" s="110"/>
      <c r="AD34" s="134"/>
      <c r="AE34" s="87"/>
      <c r="AF34" s="110"/>
      <c r="AG34" s="112"/>
      <c r="AH34" s="110"/>
      <c r="AI34" s="134"/>
      <c r="AJ34" s="87"/>
      <c r="AK34" s="110"/>
      <c r="AL34" s="112"/>
      <c r="AM34" s="110"/>
      <c r="AN34" s="119"/>
      <c r="AO34" s="13"/>
      <c r="AP34" s="13"/>
      <c r="AQ34" s="13"/>
      <c r="AR34" s="13"/>
    </row>
    <row r="35" spans="1:44" s="11" customFormat="1" ht="43.5" customHeight="1">
      <c r="A35" s="123"/>
      <c r="B35" s="124"/>
      <c r="C35" s="124"/>
      <c r="D35" s="124"/>
      <c r="E35" s="125"/>
      <c r="F35" s="23" t="s">
        <v>238</v>
      </c>
      <c r="G35" s="56" t="s">
        <v>164</v>
      </c>
      <c r="H35" s="52">
        <v>45718</v>
      </c>
      <c r="I35" s="52" t="s">
        <v>190</v>
      </c>
      <c r="J35" s="127"/>
      <c r="K35" s="87"/>
      <c r="L35" s="94"/>
      <c r="M35" s="94"/>
      <c r="N35" s="138"/>
      <c r="O35" s="87"/>
      <c r="P35" s="87"/>
      <c r="Q35" s="87"/>
      <c r="R35" s="87"/>
      <c r="S35" s="136"/>
      <c r="T35" s="134"/>
      <c r="U35" s="134"/>
      <c r="V35" s="110"/>
      <c r="W35" s="112"/>
      <c r="X35" s="110"/>
      <c r="Y35" s="134"/>
      <c r="Z35" s="87"/>
      <c r="AA35" s="110"/>
      <c r="AB35" s="112"/>
      <c r="AC35" s="110"/>
      <c r="AD35" s="134"/>
      <c r="AE35" s="87"/>
      <c r="AF35" s="110"/>
      <c r="AG35" s="112"/>
      <c r="AH35" s="110"/>
      <c r="AI35" s="134"/>
      <c r="AJ35" s="87"/>
      <c r="AK35" s="110"/>
      <c r="AL35" s="112"/>
      <c r="AM35" s="110"/>
      <c r="AN35" s="119"/>
      <c r="AO35" s="13"/>
      <c r="AP35" s="13"/>
      <c r="AQ35" s="13"/>
      <c r="AR35" s="13"/>
    </row>
    <row r="36" spans="1:44" s="11" customFormat="1" ht="26.25" customHeight="1" thickBot="1">
      <c r="A36" s="123"/>
      <c r="B36" s="124"/>
      <c r="C36" s="124"/>
      <c r="D36" s="124"/>
      <c r="E36" s="125"/>
      <c r="F36" s="23" t="s">
        <v>239</v>
      </c>
      <c r="G36" s="57" t="s">
        <v>165</v>
      </c>
      <c r="H36" s="52">
        <v>45718</v>
      </c>
      <c r="I36" s="52" t="s">
        <v>190</v>
      </c>
      <c r="J36" s="59" t="s">
        <v>168</v>
      </c>
      <c r="K36" s="87"/>
      <c r="L36" s="94"/>
      <c r="M36" s="94"/>
      <c r="N36" s="138"/>
      <c r="O36" s="87"/>
      <c r="P36" s="87"/>
      <c r="Q36" s="87"/>
      <c r="R36" s="87"/>
      <c r="S36" s="137"/>
      <c r="T36" s="134"/>
      <c r="U36" s="134"/>
      <c r="V36" s="110"/>
      <c r="W36" s="112"/>
      <c r="X36" s="110"/>
      <c r="Y36" s="134"/>
      <c r="Z36" s="87"/>
      <c r="AA36" s="110"/>
      <c r="AB36" s="112"/>
      <c r="AC36" s="110"/>
      <c r="AD36" s="134"/>
      <c r="AE36" s="87"/>
      <c r="AF36" s="110"/>
      <c r="AG36" s="112"/>
      <c r="AH36" s="110"/>
      <c r="AI36" s="134"/>
      <c r="AJ36" s="87"/>
      <c r="AK36" s="110"/>
      <c r="AL36" s="112"/>
      <c r="AM36" s="110"/>
      <c r="AN36" s="119"/>
      <c r="AO36" s="13"/>
      <c r="AP36" s="13"/>
      <c r="AQ36" s="13"/>
      <c r="AR36" s="13"/>
    </row>
    <row r="37" spans="1:44" s="10" customFormat="1" ht="14.25" customHeight="1">
      <c r="A37" s="123" t="s">
        <v>64</v>
      </c>
      <c r="B37" s="124" t="s">
        <v>27</v>
      </c>
      <c r="C37" s="124" t="s">
        <v>94</v>
      </c>
      <c r="D37" s="124" t="s">
        <v>18</v>
      </c>
      <c r="E37" s="125" t="s">
        <v>192</v>
      </c>
      <c r="F37" s="49">
        <v>5</v>
      </c>
      <c r="G37" s="55" t="s">
        <v>127</v>
      </c>
      <c r="H37" s="52">
        <f>MIN(H38:H40)</f>
        <v>45718</v>
      </c>
      <c r="I37" s="17">
        <f>MIN(I38:I40)</f>
        <v>0</v>
      </c>
      <c r="J37" s="21"/>
      <c r="K37" s="87" t="s">
        <v>27</v>
      </c>
      <c r="L37" s="94"/>
      <c r="M37" s="95"/>
      <c r="N37" s="96"/>
      <c r="O37" s="87" t="s">
        <v>177</v>
      </c>
      <c r="P37" s="87" t="s">
        <v>150</v>
      </c>
      <c r="Q37" s="87" t="s">
        <v>178</v>
      </c>
      <c r="R37" s="87" t="s">
        <v>28</v>
      </c>
      <c r="S37" s="87">
        <v>1</v>
      </c>
      <c r="T37" s="87">
        <v>1</v>
      </c>
      <c r="U37" s="87">
        <v>1</v>
      </c>
      <c r="V37" s="110"/>
      <c r="W37" s="112"/>
      <c r="X37" s="110"/>
      <c r="Y37" s="86" t="s">
        <v>54</v>
      </c>
      <c r="Z37" s="86" t="s">
        <v>54</v>
      </c>
      <c r="AA37" s="86" t="s">
        <v>54</v>
      </c>
      <c r="AB37" s="86" t="s">
        <v>54</v>
      </c>
      <c r="AC37" s="86" t="s">
        <v>54</v>
      </c>
      <c r="AD37" s="86" t="s">
        <v>54</v>
      </c>
      <c r="AE37" s="86" t="s">
        <v>54</v>
      </c>
      <c r="AF37" s="86" t="s">
        <v>54</v>
      </c>
      <c r="AG37" s="86" t="s">
        <v>54</v>
      </c>
      <c r="AH37" s="86" t="s">
        <v>54</v>
      </c>
      <c r="AI37" s="86" t="s">
        <v>54</v>
      </c>
      <c r="AJ37" s="86" t="s">
        <v>54</v>
      </c>
      <c r="AK37" s="86" t="s">
        <v>54</v>
      </c>
      <c r="AL37" s="86" t="s">
        <v>54</v>
      </c>
      <c r="AM37" s="86" t="s">
        <v>54</v>
      </c>
      <c r="AN37" s="119" t="s">
        <v>220</v>
      </c>
      <c r="AO37" s="12"/>
      <c r="AP37" s="12"/>
      <c r="AQ37" s="12"/>
      <c r="AR37" s="12"/>
    </row>
    <row r="38" spans="1:44" s="11" customFormat="1" ht="26.25" customHeight="1">
      <c r="A38" s="123"/>
      <c r="B38" s="124"/>
      <c r="C38" s="124"/>
      <c r="D38" s="124"/>
      <c r="E38" s="125"/>
      <c r="F38" s="23" t="s">
        <v>240</v>
      </c>
      <c r="G38" s="56" t="s">
        <v>216</v>
      </c>
      <c r="H38" s="52">
        <v>45718</v>
      </c>
      <c r="I38" s="52" t="s">
        <v>196</v>
      </c>
      <c r="J38" s="58" t="s">
        <v>174</v>
      </c>
      <c r="K38" s="87"/>
      <c r="L38" s="94"/>
      <c r="M38" s="95"/>
      <c r="N38" s="96"/>
      <c r="O38" s="87"/>
      <c r="P38" s="87"/>
      <c r="Q38" s="87"/>
      <c r="R38" s="87"/>
      <c r="S38" s="87"/>
      <c r="T38" s="87"/>
      <c r="U38" s="87"/>
      <c r="V38" s="110"/>
      <c r="W38" s="112"/>
      <c r="X38" s="110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119"/>
      <c r="AO38" s="13"/>
      <c r="AP38" s="13"/>
      <c r="AQ38" s="13"/>
      <c r="AR38" s="13"/>
    </row>
    <row r="39" spans="1:44" s="11" customFormat="1" ht="43.5" customHeight="1">
      <c r="A39" s="123"/>
      <c r="B39" s="124"/>
      <c r="C39" s="124"/>
      <c r="D39" s="124"/>
      <c r="E39" s="125"/>
      <c r="F39" s="23" t="s">
        <v>241</v>
      </c>
      <c r="G39" s="56" t="s">
        <v>173</v>
      </c>
      <c r="H39" s="52">
        <v>45718</v>
      </c>
      <c r="I39" s="52" t="s">
        <v>190</v>
      </c>
      <c r="J39" s="58" t="s">
        <v>175</v>
      </c>
      <c r="K39" s="87"/>
      <c r="L39" s="94"/>
      <c r="M39" s="95"/>
      <c r="N39" s="96"/>
      <c r="O39" s="87"/>
      <c r="P39" s="87"/>
      <c r="Q39" s="87"/>
      <c r="R39" s="87"/>
      <c r="S39" s="87"/>
      <c r="T39" s="87"/>
      <c r="U39" s="87"/>
      <c r="V39" s="110"/>
      <c r="W39" s="112"/>
      <c r="X39" s="110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119"/>
      <c r="AO39" s="13"/>
      <c r="AP39" s="13"/>
      <c r="AQ39" s="13"/>
      <c r="AR39" s="13"/>
    </row>
    <row r="40" spans="1:44" s="11" customFormat="1" ht="26.25" customHeight="1" thickBot="1">
      <c r="A40" s="123"/>
      <c r="B40" s="124"/>
      <c r="C40" s="124"/>
      <c r="D40" s="124"/>
      <c r="E40" s="125"/>
      <c r="F40" s="23" t="s">
        <v>242</v>
      </c>
      <c r="G40" s="60" t="s">
        <v>217</v>
      </c>
      <c r="H40" s="52">
        <v>45718</v>
      </c>
      <c r="I40" s="52" t="s">
        <v>190</v>
      </c>
      <c r="J40" s="59" t="s">
        <v>176</v>
      </c>
      <c r="K40" s="87"/>
      <c r="L40" s="94"/>
      <c r="M40" s="95"/>
      <c r="N40" s="96"/>
      <c r="O40" s="87"/>
      <c r="P40" s="87"/>
      <c r="Q40" s="87"/>
      <c r="R40" s="87"/>
      <c r="S40" s="87"/>
      <c r="T40" s="87"/>
      <c r="U40" s="87"/>
      <c r="V40" s="110"/>
      <c r="W40" s="112"/>
      <c r="X40" s="110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119"/>
      <c r="AO40" s="13"/>
      <c r="AP40" s="13"/>
      <c r="AQ40" s="13"/>
      <c r="AR40" s="13"/>
    </row>
    <row r="41" spans="1:44" s="10" customFormat="1" ht="14.25" customHeight="1">
      <c r="A41" s="123" t="s">
        <v>64</v>
      </c>
      <c r="B41" s="124" t="s">
        <v>27</v>
      </c>
      <c r="C41" s="124" t="s">
        <v>94</v>
      </c>
      <c r="D41" s="124" t="s">
        <v>18</v>
      </c>
      <c r="E41" s="125" t="s">
        <v>179</v>
      </c>
      <c r="F41" s="49">
        <v>6</v>
      </c>
      <c r="G41" s="55" t="s">
        <v>127</v>
      </c>
      <c r="H41" s="52">
        <f>MIN(H42:H44)</f>
        <v>45664</v>
      </c>
      <c r="I41" s="17">
        <f>MIN(I42:I44)</f>
        <v>0</v>
      </c>
      <c r="J41" s="21"/>
      <c r="K41" s="87" t="s">
        <v>27</v>
      </c>
      <c r="L41" s="94"/>
      <c r="M41" s="95"/>
      <c r="N41" s="96"/>
      <c r="O41" s="87" t="s">
        <v>197</v>
      </c>
      <c r="P41" s="87" t="s">
        <v>157</v>
      </c>
      <c r="Q41" s="87" t="s">
        <v>198</v>
      </c>
      <c r="R41" s="87" t="s">
        <v>25</v>
      </c>
      <c r="S41" s="91">
        <v>1</v>
      </c>
      <c r="T41" s="86" t="s">
        <v>54</v>
      </c>
      <c r="U41" s="86" t="s">
        <v>54</v>
      </c>
      <c r="V41" s="86" t="s">
        <v>54</v>
      </c>
      <c r="W41" s="86" t="s">
        <v>54</v>
      </c>
      <c r="X41" s="86" t="s">
        <v>54</v>
      </c>
      <c r="Y41" s="86" t="s">
        <v>54</v>
      </c>
      <c r="Z41" s="86" t="s">
        <v>54</v>
      </c>
      <c r="AA41" s="86" t="s">
        <v>54</v>
      </c>
      <c r="AB41" s="86" t="s">
        <v>54</v>
      </c>
      <c r="AC41" s="86" t="s">
        <v>54</v>
      </c>
      <c r="AD41" s="79">
        <v>1</v>
      </c>
      <c r="AE41" s="87"/>
      <c r="AF41" s="110"/>
      <c r="AG41" s="112"/>
      <c r="AH41" s="110"/>
      <c r="AI41" s="86" t="s">
        <v>54</v>
      </c>
      <c r="AJ41" s="86" t="s">
        <v>54</v>
      </c>
      <c r="AK41" s="86" t="s">
        <v>54</v>
      </c>
      <c r="AL41" s="86" t="s">
        <v>54</v>
      </c>
      <c r="AM41" s="86" t="s">
        <v>54</v>
      </c>
      <c r="AN41" s="119"/>
      <c r="AO41" s="12"/>
      <c r="AP41" s="12"/>
      <c r="AQ41" s="12"/>
      <c r="AR41" s="12"/>
    </row>
    <row r="42" spans="1:44" s="11" customFormat="1" ht="26.25" customHeight="1">
      <c r="A42" s="123"/>
      <c r="B42" s="124"/>
      <c r="C42" s="124"/>
      <c r="D42" s="124"/>
      <c r="E42" s="125"/>
      <c r="F42" s="23" t="s">
        <v>243</v>
      </c>
      <c r="G42" s="56" t="s">
        <v>180</v>
      </c>
      <c r="H42" s="52">
        <v>45664</v>
      </c>
      <c r="I42" s="52" t="s">
        <v>199</v>
      </c>
      <c r="J42" s="58" t="s">
        <v>174</v>
      </c>
      <c r="K42" s="87"/>
      <c r="L42" s="94"/>
      <c r="M42" s="95"/>
      <c r="N42" s="96"/>
      <c r="O42" s="87"/>
      <c r="P42" s="87"/>
      <c r="Q42" s="87"/>
      <c r="R42" s="87"/>
      <c r="S42" s="92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79"/>
      <c r="AE42" s="87"/>
      <c r="AF42" s="110"/>
      <c r="AG42" s="112"/>
      <c r="AH42" s="110"/>
      <c r="AI42" s="86"/>
      <c r="AJ42" s="86"/>
      <c r="AK42" s="86"/>
      <c r="AL42" s="86"/>
      <c r="AM42" s="86"/>
      <c r="AN42" s="119"/>
      <c r="AO42" s="13"/>
      <c r="AP42" s="13"/>
      <c r="AQ42" s="13"/>
      <c r="AR42" s="13"/>
    </row>
    <row r="43" spans="1:44" s="11" customFormat="1" ht="43.5" customHeight="1">
      <c r="A43" s="123"/>
      <c r="B43" s="124"/>
      <c r="C43" s="124"/>
      <c r="D43" s="124"/>
      <c r="E43" s="125"/>
      <c r="F43" s="23" t="s">
        <v>244</v>
      </c>
      <c r="G43" s="56" t="s">
        <v>181</v>
      </c>
      <c r="H43" s="52">
        <v>45665</v>
      </c>
      <c r="I43" s="52" t="s">
        <v>200</v>
      </c>
      <c r="J43" s="58" t="s">
        <v>183</v>
      </c>
      <c r="K43" s="87"/>
      <c r="L43" s="94"/>
      <c r="M43" s="95"/>
      <c r="N43" s="96"/>
      <c r="O43" s="87"/>
      <c r="P43" s="87"/>
      <c r="Q43" s="87"/>
      <c r="R43" s="87"/>
      <c r="S43" s="92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79"/>
      <c r="AE43" s="87"/>
      <c r="AF43" s="110"/>
      <c r="AG43" s="112"/>
      <c r="AH43" s="110"/>
      <c r="AI43" s="86"/>
      <c r="AJ43" s="86"/>
      <c r="AK43" s="86"/>
      <c r="AL43" s="86"/>
      <c r="AM43" s="86"/>
      <c r="AN43" s="119"/>
      <c r="AO43" s="13"/>
      <c r="AP43" s="13"/>
      <c r="AQ43" s="13"/>
      <c r="AR43" s="13"/>
    </row>
    <row r="44" spans="1:44" s="11" customFormat="1" ht="26.25" customHeight="1" thickBot="1">
      <c r="A44" s="123"/>
      <c r="B44" s="124"/>
      <c r="C44" s="124"/>
      <c r="D44" s="124"/>
      <c r="E44" s="125"/>
      <c r="F44" s="23" t="s">
        <v>245</v>
      </c>
      <c r="G44" s="57" t="s">
        <v>182</v>
      </c>
      <c r="H44" s="52">
        <v>45666</v>
      </c>
      <c r="I44" s="53" t="s">
        <v>201</v>
      </c>
      <c r="J44" s="59" t="s">
        <v>184</v>
      </c>
      <c r="K44" s="87"/>
      <c r="L44" s="94"/>
      <c r="M44" s="95"/>
      <c r="N44" s="96"/>
      <c r="O44" s="87"/>
      <c r="P44" s="87"/>
      <c r="Q44" s="87"/>
      <c r="R44" s="87"/>
      <c r="S44" s="93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79"/>
      <c r="AE44" s="87"/>
      <c r="AF44" s="110"/>
      <c r="AG44" s="112"/>
      <c r="AH44" s="110"/>
      <c r="AI44" s="86"/>
      <c r="AJ44" s="86"/>
      <c r="AK44" s="86"/>
      <c r="AL44" s="86"/>
      <c r="AM44" s="86"/>
      <c r="AN44" s="119"/>
      <c r="AO44" s="13"/>
      <c r="AP44" s="13"/>
      <c r="AQ44" s="13"/>
      <c r="AR44" s="13"/>
    </row>
    <row r="45" spans="1:44" s="10" customFormat="1" ht="14.25" customHeight="1">
      <c r="A45" s="123" t="s">
        <v>64</v>
      </c>
      <c r="B45" s="124" t="s">
        <v>27</v>
      </c>
      <c r="C45" s="124" t="s">
        <v>94</v>
      </c>
      <c r="D45" s="124" t="s">
        <v>18</v>
      </c>
      <c r="E45" s="128" t="s">
        <v>186</v>
      </c>
      <c r="F45" s="49">
        <v>7</v>
      </c>
      <c r="G45" s="55" t="s">
        <v>127</v>
      </c>
      <c r="H45" s="52">
        <f>MIN(H46:H47)</f>
        <v>45722</v>
      </c>
      <c r="I45" s="17">
        <f>MIN(I46:I47)</f>
        <v>0</v>
      </c>
      <c r="J45" s="21"/>
      <c r="K45" s="87" t="s">
        <v>27</v>
      </c>
      <c r="L45" s="94"/>
      <c r="M45" s="95"/>
      <c r="N45" s="96"/>
      <c r="O45" s="87" t="s">
        <v>189</v>
      </c>
      <c r="P45" s="87" t="s">
        <v>157</v>
      </c>
      <c r="Q45" s="87" t="s">
        <v>202</v>
      </c>
      <c r="R45" s="87" t="s">
        <v>25</v>
      </c>
      <c r="S45" s="91">
        <v>1</v>
      </c>
      <c r="T45" s="86" t="s">
        <v>54</v>
      </c>
      <c r="U45" s="86" t="s">
        <v>54</v>
      </c>
      <c r="V45" s="86" t="s">
        <v>54</v>
      </c>
      <c r="W45" s="86" t="s">
        <v>54</v>
      </c>
      <c r="X45" s="86" t="s">
        <v>54</v>
      </c>
      <c r="Y45" s="79">
        <v>0.5</v>
      </c>
      <c r="Z45" s="87"/>
      <c r="AA45" s="110"/>
      <c r="AB45" s="112"/>
      <c r="AC45" s="110"/>
      <c r="AD45" s="86" t="s">
        <v>54</v>
      </c>
      <c r="AE45" s="86" t="s">
        <v>54</v>
      </c>
      <c r="AF45" s="86" t="s">
        <v>54</v>
      </c>
      <c r="AG45" s="86" t="s">
        <v>54</v>
      </c>
      <c r="AH45" s="86" t="s">
        <v>54</v>
      </c>
      <c r="AI45" s="79">
        <v>0.5</v>
      </c>
      <c r="AJ45" s="87"/>
      <c r="AK45" s="110"/>
      <c r="AL45" s="112"/>
      <c r="AM45" s="110"/>
      <c r="AN45" s="119"/>
      <c r="AO45" s="12"/>
      <c r="AP45" s="12"/>
      <c r="AQ45" s="12"/>
      <c r="AR45" s="12"/>
    </row>
    <row r="46" spans="1:44" s="11" customFormat="1" ht="26.25" customHeight="1">
      <c r="A46" s="123"/>
      <c r="B46" s="124"/>
      <c r="C46" s="124"/>
      <c r="D46" s="124"/>
      <c r="E46" s="129"/>
      <c r="F46" s="23" t="s">
        <v>246</v>
      </c>
      <c r="G46" s="22" t="s">
        <v>218</v>
      </c>
      <c r="H46" s="52" t="s">
        <v>204</v>
      </c>
      <c r="I46" s="52" t="s">
        <v>205</v>
      </c>
      <c r="J46" s="54" t="s">
        <v>187</v>
      </c>
      <c r="K46" s="87"/>
      <c r="L46" s="94"/>
      <c r="M46" s="95"/>
      <c r="N46" s="96"/>
      <c r="O46" s="87"/>
      <c r="P46" s="87"/>
      <c r="Q46" s="87"/>
      <c r="R46" s="87"/>
      <c r="S46" s="92"/>
      <c r="T46" s="86"/>
      <c r="U46" s="86"/>
      <c r="V46" s="86"/>
      <c r="W46" s="86"/>
      <c r="X46" s="86"/>
      <c r="Y46" s="79"/>
      <c r="Z46" s="87"/>
      <c r="AA46" s="110"/>
      <c r="AB46" s="112"/>
      <c r="AC46" s="110"/>
      <c r="AD46" s="86"/>
      <c r="AE46" s="86"/>
      <c r="AF46" s="86"/>
      <c r="AG46" s="86"/>
      <c r="AH46" s="86"/>
      <c r="AI46" s="79"/>
      <c r="AJ46" s="87"/>
      <c r="AK46" s="110"/>
      <c r="AL46" s="112"/>
      <c r="AM46" s="110"/>
      <c r="AN46" s="119"/>
      <c r="AO46" s="13"/>
      <c r="AP46" s="13"/>
      <c r="AQ46" s="13"/>
      <c r="AR46" s="13"/>
    </row>
    <row r="47" spans="1:44" s="11" customFormat="1" ht="43.5" customHeight="1">
      <c r="A47" s="123"/>
      <c r="B47" s="124"/>
      <c r="C47" s="124"/>
      <c r="D47" s="124"/>
      <c r="E47" s="129"/>
      <c r="F47" s="23" t="s">
        <v>247</v>
      </c>
      <c r="G47" s="56" t="s">
        <v>203</v>
      </c>
      <c r="H47" s="52">
        <v>45722</v>
      </c>
      <c r="I47" s="53" t="s">
        <v>190</v>
      </c>
      <c r="J47" s="54" t="s">
        <v>188</v>
      </c>
      <c r="K47" s="87"/>
      <c r="L47" s="94"/>
      <c r="M47" s="95"/>
      <c r="N47" s="96"/>
      <c r="O47" s="87"/>
      <c r="P47" s="87"/>
      <c r="Q47" s="87"/>
      <c r="R47" s="87"/>
      <c r="S47" s="92"/>
      <c r="T47" s="86"/>
      <c r="U47" s="86"/>
      <c r="V47" s="86"/>
      <c r="W47" s="86"/>
      <c r="X47" s="86"/>
      <c r="Y47" s="79"/>
      <c r="Z47" s="87"/>
      <c r="AA47" s="110"/>
      <c r="AB47" s="112"/>
      <c r="AC47" s="110"/>
      <c r="AD47" s="86"/>
      <c r="AE47" s="86"/>
      <c r="AF47" s="86"/>
      <c r="AG47" s="86"/>
      <c r="AH47" s="86"/>
      <c r="AI47" s="79"/>
      <c r="AJ47" s="87"/>
      <c r="AK47" s="110"/>
      <c r="AL47" s="112"/>
      <c r="AM47" s="110"/>
      <c r="AN47" s="119"/>
      <c r="AO47" s="13"/>
      <c r="AP47" s="13"/>
      <c r="AQ47" s="13"/>
      <c r="AR47" s="13"/>
    </row>
    <row r="48" spans="1:44" s="10" customFormat="1" ht="14.25" customHeight="1">
      <c r="A48" s="123" t="s">
        <v>64</v>
      </c>
      <c r="B48" s="124" t="s">
        <v>27</v>
      </c>
      <c r="C48" s="124" t="s">
        <v>94</v>
      </c>
      <c r="D48" s="124" t="s">
        <v>18</v>
      </c>
      <c r="E48" s="128" t="s">
        <v>206</v>
      </c>
      <c r="F48" s="49">
        <v>8</v>
      </c>
      <c r="G48" s="55" t="s">
        <v>127</v>
      </c>
      <c r="H48" s="52">
        <f>MIN(H49:H51)</f>
        <v>45661</v>
      </c>
      <c r="I48" s="17">
        <f>MIN(I49:I51)</f>
        <v>0</v>
      </c>
      <c r="J48" s="21"/>
      <c r="K48" s="87" t="s">
        <v>27</v>
      </c>
      <c r="L48" s="94"/>
      <c r="M48" s="95"/>
      <c r="N48" s="96"/>
      <c r="O48" s="87" t="s">
        <v>185</v>
      </c>
      <c r="P48" s="87" t="s">
        <v>150</v>
      </c>
      <c r="Q48" s="87" t="s">
        <v>219</v>
      </c>
      <c r="R48" s="87" t="s">
        <v>28</v>
      </c>
      <c r="S48" s="131">
        <v>1</v>
      </c>
      <c r="T48" s="86" t="s">
        <v>54</v>
      </c>
      <c r="U48" s="86" t="s">
        <v>54</v>
      </c>
      <c r="V48" s="86" t="s">
        <v>54</v>
      </c>
      <c r="W48" s="86" t="s">
        <v>54</v>
      </c>
      <c r="X48" s="86" t="s">
        <v>54</v>
      </c>
      <c r="Y48" s="87">
        <v>1</v>
      </c>
      <c r="Z48" s="87"/>
      <c r="AA48" s="110"/>
      <c r="AB48" s="112"/>
      <c r="AC48" s="110"/>
      <c r="AD48" s="86" t="s">
        <v>54</v>
      </c>
      <c r="AE48" s="86" t="s">
        <v>54</v>
      </c>
      <c r="AF48" s="86" t="s">
        <v>54</v>
      </c>
      <c r="AG48" s="112"/>
      <c r="AH48" s="110"/>
      <c r="AI48" s="86" t="s">
        <v>54</v>
      </c>
      <c r="AJ48" s="86" t="s">
        <v>54</v>
      </c>
      <c r="AK48" s="86" t="s">
        <v>54</v>
      </c>
      <c r="AL48" s="112"/>
      <c r="AM48" s="110"/>
      <c r="AN48" s="119"/>
      <c r="AO48" s="12"/>
      <c r="AP48" s="12"/>
      <c r="AQ48" s="12"/>
      <c r="AR48" s="12"/>
    </row>
    <row r="49" spans="1:44" s="11" customFormat="1" ht="26.25" customHeight="1">
      <c r="A49" s="123"/>
      <c r="B49" s="124"/>
      <c r="C49" s="124"/>
      <c r="D49" s="124"/>
      <c r="E49" s="129"/>
      <c r="F49" s="23" t="s">
        <v>248</v>
      </c>
      <c r="G49" s="22" t="s">
        <v>139</v>
      </c>
      <c r="H49" s="52">
        <v>45661</v>
      </c>
      <c r="I49" s="52" t="s">
        <v>212</v>
      </c>
      <c r="J49" s="54" t="s">
        <v>142</v>
      </c>
      <c r="K49" s="87"/>
      <c r="L49" s="94"/>
      <c r="M49" s="95"/>
      <c r="N49" s="96"/>
      <c r="O49" s="87"/>
      <c r="P49" s="87"/>
      <c r="Q49" s="87"/>
      <c r="R49" s="87"/>
      <c r="S49" s="132"/>
      <c r="T49" s="86"/>
      <c r="U49" s="86"/>
      <c r="V49" s="86"/>
      <c r="W49" s="86"/>
      <c r="X49" s="86"/>
      <c r="Y49" s="87"/>
      <c r="Z49" s="87"/>
      <c r="AA49" s="110"/>
      <c r="AB49" s="112"/>
      <c r="AC49" s="110"/>
      <c r="AD49" s="86"/>
      <c r="AE49" s="86"/>
      <c r="AF49" s="86"/>
      <c r="AG49" s="112"/>
      <c r="AH49" s="110"/>
      <c r="AI49" s="86"/>
      <c r="AJ49" s="86"/>
      <c r="AK49" s="86"/>
      <c r="AL49" s="112"/>
      <c r="AM49" s="110"/>
      <c r="AN49" s="119"/>
      <c r="AO49" s="13"/>
      <c r="AP49" s="13"/>
      <c r="AQ49" s="13"/>
      <c r="AR49" s="13"/>
    </row>
    <row r="50" spans="1:44" s="11" customFormat="1" ht="43.5" customHeight="1">
      <c r="A50" s="123"/>
      <c r="B50" s="124"/>
      <c r="C50" s="124"/>
      <c r="D50" s="124"/>
      <c r="E50" s="129"/>
      <c r="F50" s="23" t="s">
        <v>249</v>
      </c>
      <c r="G50" s="22" t="s">
        <v>140</v>
      </c>
      <c r="H50" s="52">
        <v>45662</v>
      </c>
      <c r="I50" s="52" t="s">
        <v>213</v>
      </c>
      <c r="J50" s="54" t="s">
        <v>143</v>
      </c>
      <c r="K50" s="87"/>
      <c r="L50" s="94"/>
      <c r="M50" s="95"/>
      <c r="N50" s="96"/>
      <c r="O50" s="87"/>
      <c r="P50" s="87"/>
      <c r="Q50" s="87"/>
      <c r="R50" s="87"/>
      <c r="S50" s="132"/>
      <c r="T50" s="86"/>
      <c r="U50" s="86"/>
      <c r="V50" s="86"/>
      <c r="W50" s="86"/>
      <c r="X50" s="86"/>
      <c r="Y50" s="87"/>
      <c r="Z50" s="87"/>
      <c r="AA50" s="110"/>
      <c r="AB50" s="112"/>
      <c r="AC50" s="110"/>
      <c r="AD50" s="86"/>
      <c r="AE50" s="86"/>
      <c r="AF50" s="86"/>
      <c r="AG50" s="112"/>
      <c r="AH50" s="110"/>
      <c r="AI50" s="86"/>
      <c r="AJ50" s="86"/>
      <c r="AK50" s="86"/>
      <c r="AL50" s="112"/>
      <c r="AM50" s="110"/>
      <c r="AN50" s="119"/>
      <c r="AO50" s="13"/>
      <c r="AP50" s="13"/>
      <c r="AQ50" s="13"/>
      <c r="AR50" s="13"/>
    </row>
    <row r="51" spans="1:44" s="11" customFormat="1" ht="26.25" customHeight="1">
      <c r="A51" s="123"/>
      <c r="B51" s="124"/>
      <c r="C51" s="124"/>
      <c r="D51" s="124"/>
      <c r="E51" s="130"/>
      <c r="F51" s="23" t="s">
        <v>250</v>
      </c>
      <c r="G51" s="22" t="s">
        <v>141</v>
      </c>
      <c r="H51" s="52">
        <v>45722</v>
      </c>
      <c r="I51" s="53" t="s">
        <v>214</v>
      </c>
      <c r="J51" s="54" t="s">
        <v>144</v>
      </c>
      <c r="K51" s="87"/>
      <c r="L51" s="94"/>
      <c r="M51" s="95"/>
      <c r="N51" s="96"/>
      <c r="O51" s="87"/>
      <c r="P51" s="87"/>
      <c r="Q51" s="87"/>
      <c r="R51" s="87"/>
      <c r="S51" s="133"/>
      <c r="T51" s="86"/>
      <c r="U51" s="86"/>
      <c r="V51" s="86"/>
      <c r="W51" s="86"/>
      <c r="X51" s="86"/>
      <c r="Y51" s="87"/>
      <c r="Z51" s="87"/>
      <c r="AA51" s="110"/>
      <c r="AB51" s="112"/>
      <c r="AC51" s="110"/>
      <c r="AD51" s="86"/>
      <c r="AE51" s="86"/>
      <c r="AF51" s="86"/>
      <c r="AG51" s="112"/>
      <c r="AH51" s="110"/>
      <c r="AI51" s="86"/>
      <c r="AJ51" s="86"/>
      <c r="AK51" s="86"/>
      <c r="AL51" s="112"/>
      <c r="AM51" s="110"/>
      <c r="AN51" s="119"/>
      <c r="AO51" s="13"/>
      <c r="AP51" s="13"/>
      <c r="AQ51" s="13"/>
      <c r="AR51" s="13"/>
    </row>
    <row r="52" spans="1:44" s="10" customFormat="1" ht="14.25" customHeight="1">
      <c r="A52" s="123" t="s">
        <v>64</v>
      </c>
      <c r="B52" s="124" t="s">
        <v>27</v>
      </c>
      <c r="C52" s="124" t="s">
        <v>94</v>
      </c>
      <c r="D52" s="124" t="s">
        <v>18</v>
      </c>
      <c r="E52" s="128" t="s">
        <v>207</v>
      </c>
      <c r="F52" s="49">
        <v>9</v>
      </c>
      <c r="G52" s="55" t="s">
        <v>127</v>
      </c>
      <c r="H52" s="52">
        <f>MIN(H53:H55)</f>
        <v>45661</v>
      </c>
      <c r="I52" s="17">
        <f>MIN(I53:I55)</f>
        <v>0</v>
      </c>
      <c r="J52" s="21"/>
      <c r="K52" s="87" t="s">
        <v>27</v>
      </c>
      <c r="L52" s="94"/>
      <c r="M52" s="95"/>
      <c r="N52" s="96"/>
      <c r="O52" s="87" t="s">
        <v>211</v>
      </c>
      <c r="P52" s="87" t="s">
        <v>157</v>
      </c>
      <c r="Q52" s="87" t="s">
        <v>198</v>
      </c>
      <c r="R52" s="87" t="s">
        <v>25</v>
      </c>
      <c r="S52" s="91">
        <v>1</v>
      </c>
      <c r="T52" s="86" t="s">
        <v>54</v>
      </c>
      <c r="U52" s="86" t="s">
        <v>54</v>
      </c>
      <c r="V52" s="86" t="s">
        <v>54</v>
      </c>
      <c r="W52" s="86" t="s">
        <v>54</v>
      </c>
      <c r="X52" s="86" t="s">
        <v>54</v>
      </c>
      <c r="Y52" s="87">
        <v>1</v>
      </c>
      <c r="Z52" s="87"/>
      <c r="AA52" s="110"/>
      <c r="AB52" s="112"/>
      <c r="AC52" s="110"/>
      <c r="AD52" s="86" t="s">
        <v>54</v>
      </c>
      <c r="AE52" s="86" t="s">
        <v>54</v>
      </c>
      <c r="AF52" s="86" t="s">
        <v>54</v>
      </c>
      <c r="AG52" s="86" t="s">
        <v>54</v>
      </c>
      <c r="AH52" s="86" t="s">
        <v>54</v>
      </c>
      <c r="AI52" s="86" t="s">
        <v>54</v>
      </c>
      <c r="AJ52" s="86" t="s">
        <v>54</v>
      </c>
      <c r="AK52" s="86" t="s">
        <v>54</v>
      </c>
      <c r="AL52" s="86" t="s">
        <v>54</v>
      </c>
      <c r="AM52" s="86" t="s">
        <v>54</v>
      </c>
      <c r="AN52" s="119"/>
      <c r="AO52" s="12"/>
      <c r="AP52" s="12"/>
      <c r="AQ52" s="12"/>
      <c r="AR52" s="12"/>
    </row>
    <row r="53" spans="1:44" s="11" customFormat="1" ht="26.25" customHeight="1">
      <c r="A53" s="123"/>
      <c r="B53" s="124"/>
      <c r="C53" s="124"/>
      <c r="D53" s="124"/>
      <c r="E53" s="129"/>
      <c r="F53" s="23" t="s">
        <v>251</v>
      </c>
      <c r="G53" s="22" t="s">
        <v>209</v>
      </c>
      <c r="H53" s="52">
        <v>45661</v>
      </c>
      <c r="I53" s="52" t="s">
        <v>212</v>
      </c>
      <c r="J53" s="54" t="s">
        <v>210</v>
      </c>
      <c r="K53" s="87"/>
      <c r="L53" s="94"/>
      <c r="M53" s="95"/>
      <c r="N53" s="96"/>
      <c r="O53" s="87"/>
      <c r="P53" s="87"/>
      <c r="Q53" s="87"/>
      <c r="R53" s="87"/>
      <c r="S53" s="92"/>
      <c r="T53" s="86"/>
      <c r="U53" s="86"/>
      <c r="V53" s="86"/>
      <c r="W53" s="86"/>
      <c r="X53" s="86"/>
      <c r="Y53" s="87"/>
      <c r="Z53" s="87"/>
      <c r="AA53" s="110"/>
      <c r="AB53" s="112"/>
      <c r="AC53" s="110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119"/>
      <c r="AO53" s="13"/>
      <c r="AP53" s="13"/>
      <c r="AQ53" s="13"/>
      <c r="AR53" s="13"/>
    </row>
    <row r="54" spans="1:44" s="11" customFormat="1" ht="43.5" customHeight="1">
      <c r="A54" s="123"/>
      <c r="B54" s="124"/>
      <c r="C54" s="124"/>
      <c r="D54" s="124"/>
      <c r="E54" s="129"/>
      <c r="F54" s="23" t="s">
        <v>252</v>
      </c>
      <c r="G54" s="56" t="s">
        <v>181</v>
      </c>
      <c r="H54" s="52">
        <v>45662</v>
      </c>
      <c r="I54" s="52" t="s">
        <v>213</v>
      </c>
      <c r="J54" s="58" t="s">
        <v>183</v>
      </c>
      <c r="K54" s="87"/>
      <c r="L54" s="94"/>
      <c r="M54" s="95"/>
      <c r="N54" s="96"/>
      <c r="O54" s="87"/>
      <c r="P54" s="87"/>
      <c r="Q54" s="87"/>
      <c r="R54" s="87"/>
      <c r="S54" s="92"/>
      <c r="T54" s="86"/>
      <c r="U54" s="86"/>
      <c r="V54" s="86"/>
      <c r="W54" s="86"/>
      <c r="X54" s="86"/>
      <c r="Y54" s="87"/>
      <c r="Z54" s="87"/>
      <c r="AA54" s="110"/>
      <c r="AB54" s="112"/>
      <c r="AC54" s="110"/>
      <c r="AD54" s="86"/>
      <c r="AE54" s="86"/>
      <c r="AF54" s="86"/>
      <c r="AG54" s="86"/>
      <c r="AH54" s="86"/>
      <c r="AI54" s="86"/>
      <c r="AJ54" s="86"/>
      <c r="AK54" s="86"/>
      <c r="AL54" s="86"/>
      <c r="AM54" s="86"/>
      <c r="AN54" s="119"/>
      <c r="AO54" s="13"/>
      <c r="AP54" s="13"/>
      <c r="AQ54" s="13"/>
      <c r="AR54" s="13"/>
    </row>
    <row r="55" spans="1:44" s="11" customFormat="1" ht="26.25" customHeight="1" thickBot="1">
      <c r="A55" s="123"/>
      <c r="B55" s="124"/>
      <c r="C55" s="124"/>
      <c r="D55" s="124"/>
      <c r="E55" s="130"/>
      <c r="F55" s="23" t="s">
        <v>253</v>
      </c>
      <c r="G55" s="57" t="s">
        <v>208</v>
      </c>
      <c r="H55" s="52">
        <v>45722</v>
      </c>
      <c r="I55" s="53" t="s">
        <v>214</v>
      </c>
      <c r="J55" s="59" t="s">
        <v>184</v>
      </c>
      <c r="K55" s="87"/>
      <c r="L55" s="94"/>
      <c r="M55" s="95"/>
      <c r="N55" s="96"/>
      <c r="O55" s="87"/>
      <c r="P55" s="87"/>
      <c r="Q55" s="87"/>
      <c r="R55" s="87"/>
      <c r="S55" s="93"/>
      <c r="T55" s="86"/>
      <c r="U55" s="86"/>
      <c r="V55" s="86"/>
      <c r="W55" s="86"/>
      <c r="X55" s="86"/>
      <c r="Y55" s="87"/>
      <c r="Z55" s="87"/>
      <c r="AA55" s="110"/>
      <c r="AB55" s="112"/>
      <c r="AC55" s="110"/>
      <c r="AD55" s="86"/>
      <c r="AE55" s="86"/>
      <c r="AF55" s="86"/>
      <c r="AG55" s="86"/>
      <c r="AH55" s="86"/>
      <c r="AI55" s="86"/>
      <c r="AJ55" s="86"/>
      <c r="AK55" s="86"/>
      <c r="AL55" s="86"/>
      <c r="AM55" s="86"/>
      <c r="AN55" s="119"/>
      <c r="AO55" s="13"/>
      <c r="AP55" s="13"/>
      <c r="AQ55" s="13"/>
      <c r="AR55" s="13"/>
    </row>
    <row r="56" spans="1:44" s="10" customFormat="1" ht="14.25" customHeight="1">
      <c r="A56" s="123" t="s">
        <v>64</v>
      </c>
      <c r="B56" s="124" t="s">
        <v>27</v>
      </c>
      <c r="C56" s="124" t="s">
        <v>94</v>
      </c>
      <c r="D56" s="124" t="s">
        <v>18</v>
      </c>
      <c r="E56" s="125" t="s">
        <v>304</v>
      </c>
      <c r="F56" s="49">
        <v>11</v>
      </c>
      <c r="G56" s="55" t="s">
        <v>127</v>
      </c>
      <c r="H56" s="52">
        <f>MIN(H57:H59)</f>
        <v>45691</v>
      </c>
      <c r="I56" s="17">
        <f>MAX(I57:I59,L57:L59)</f>
        <v>45989</v>
      </c>
      <c r="J56" s="21"/>
      <c r="K56" s="87" t="s">
        <v>259</v>
      </c>
      <c r="L56" s="94"/>
      <c r="M56" s="95"/>
      <c r="N56" s="96"/>
      <c r="O56" s="87" t="s">
        <v>221</v>
      </c>
      <c r="P56" s="87" t="s">
        <v>150</v>
      </c>
      <c r="Q56" s="87" t="s">
        <v>222</v>
      </c>
      <c r="R56" s="87" t="s">
        <v>25</v>
      </c>
      <c r="S56" s="113">
        <v>8</v>
      </c>
      <c r="T56" s="121">
        <v>10</v>
      </c>
      <c r="U56" s="121">
        <v>6</v>
      </c>
      <c r="V56" s="120"/>
      <c r="W56" s="122"/>
      <c r="X56" s="120"/>
      <c r="Y56" s="121">
        <v>10</v>
      </c>
      <c r="Z56" s="121"/>
      <c r="AA56" s="120"/>
      <c r="AB56" s="122"/>
      <c r="AC56" s="120"/>
      <c r="AD56" s="121">
        <v>9</v>
      </c>
      <c r="AE56" s="121"/>
      <c r="AF56" s="120"/>
      <c r="AG56" s="122"/>
      <c r="AH56" s="120"/>
      <c r="AI56" s="121">
        <v>8</v>
      </c>
      <c r="AJ56" s="121"/>
      <c r="AK56" s="110"/>
      <c r="AL56" s="112"/>
      <c r="AM56" s="110"/>
      <c r="AN56" s="119"/>
      <c r="AO56" s="12"/>
      <c r="AP56" s="12"/>
      <c r="AQ56" s="12"/>
      <c r="AR56" s="12"/>
    </row>
    <row r="57" spans="1:44" s="11" customFormat="1" ht="24.75" customHeight="1">
      <c r="A57" s="123"/>
      <c r="B57" s="124"/>
      <c r="C57" s="124"/>
      <c r="D57" s="124"/>
      <c r="E57" s="125"/>
      <c r="F57" s="23" t="s">
        <v>254</v>
      </c>
      <c r="G57" s="22" t="s">
        <v>223</v>
      </c>
      <c r="H57" s="52">
        <v>45691</v>
      </c>
      <c r="I57" s="52">
        <v>45989</v>
      </c>
      <c r="J57" s="61" t="s">
        <v>224</v>
      </c>
      <c r="K57" s="87"/>
      <c r="L57" s="94"/>
      <c r="M57" s="95"/>
      <c r="N57" s="96"/>
      <c r="O57" s="87"/>
      <c r="P57" s="87"/>
      <c r="Q57" s="87"/>
      <c r="R57" s="87"/>
      <c r="S57" s="114"/>
      <c r="T57" s="121"/>
      <c r="U57" s="121"/>
      <c r="V57" s="120"/>
      <c r="W57" s="122"/>
      <c r="X57" s="120"/>
      <c r="Y57" s="121"/>
      <c r="Z57" s="121"/>
      <c r="AA57" s="120"/>
      <c r="AB57" s="122"/>
      <c r="AC57" s="120"/>
      <c r="AD57" s="121"/>
      <c r="AE57" s="121"/>
      <c r="AF57" s="120"/>
      <c r="AG57" s="122"/>
      <c r="AH57" s="120"/>
      <c r="AI57" s="121"/>
      <c r="AJ57" s="121"/>
      <c r="AK57" s="110"/>
      <c r="AL57" s="112"/>
      <c r="AM57" s="110"/>
      <c r="AN57" s="119"/>
      <c r="AO57" s="13"/>
      <c r="AP57" s="13"/>
      <c r="AQ57" s="13"/>
      <c r="AR57" s="13"/>
    </row>
    <row r="58" spans="1:44" s="11" customFormat="1" ht="28.5" customHeight="1">
      <c r="A58" s="123"/>
      <c r="B58" s="124"/>
      <c r="C58" s="124"/>
      <c r="D58" s="124"/>
      <c r="E58" s="125"/>
      <c r="F58" s="23" t="s">
        <v>255</v>
      </c>
      <c r="G58" s="22" t="s">
        <v>225</v>
      </c>
      <c r="H58" s="52">
        <v>45691</v>
      </c>
      <c r="I58" s="52">
        <v>45989</v>
      </c>
      <c r="J58" s="61" t="s">
        <v>224</v>
      </c>
      <c r="K58" s="87"/>
      <c r="L58" s="94"/>
      <c r="M58" s="95"/>
      <c r="N58" s="96"/>
      <c r="O58" s="87"/>
      <c r="P58" s="87"/>
      <c r="Q58" s="87"/>
      <c r="R58" s="87"/>
      <c r="S58" s="114"/>
      <c r="T58" s="121"/>
      <c r="U58" s="121"/>
      <c r="V58" s="120"/>
      <c r="W58" s="122"/>
      <c r="X58" s="120"/>
      <c r="Y58" s="121"/>
      <c r="Z58" s="121"/>
      <c r="AA58" s="120"/>
      <c r="AB58" s="122"/>
      <c r="AC58" s="120"/>
      <c r="AD58" s="121"/>
      <c r="AE58" s="121"/>
      <c r="AF58" s="120"/>
      <c r="AG58" s="122"/>
      <c r="AH58" s="120"/>
      <c r="AI58" s="121"/>
      <c r="AJ58" s="121"/>
      <c r="AK58" s="110"/>
      <c r="AL58" s="112"/>
      <c r="AM58" s="110"/>
      <c r="AN58" s="119"/>
      <c r="AO58" s="13"/>
      <c r="AP58" s="13"/>
      <c r="AQ58" s="13"/>
      <c r="AR58" s="13"/>
    </row>
    <row r="59" spans="1:44" s="11" customFormat="1" ht="26.25" customHeight="1">
      <c r="A59" s="123"/>
      <c r="B59" s="124"/>
      <c r="C59" s="124"/>
      <c r="D59" s="124"/>
      <c r="E59" s="125"/>
      <c r="F59" s="23" t="s">
        <v>256</v>
      </c>
      <c r="G59" s="22" t="s">
        <v>226</v>
      </c>
      <c r="H59" s="52">
        <v>45691</v>
      </c>
      <c r="I59" s="53">
        <v>45989</v>
      </c>
      <c r="J59" s="61" t="s">
        <v>224</v>
      </c>
      <c r="K59" s="87"/>
      <c r="L59" s="94"/>
      <c r="M59" s="95"/>
      <c r="N59" s="96"/>
      <c r="O59" s="87"/>
      <c r="P59" s="87"/>
      <c r="Q59" s="87"/>
      <c r="R59" s="87"/>
      <c r="S59" s="115"/>
      <c r="T59" s="121"/>
      <c r="U59" s="121"/>
      <c r="V59" s="120"/>
      <c r="W59" s="122"/>
      <c r="X59" s="120"/>
      <c r="Y59" s="121"/>
      <c r="Z59" s="121"/>
      <c r="AA59" s="120"/>
      <c r="AB59" s="122"/>
      <c r="AC59" s="120"/>
      <c r="AD59" s="121"/>
      <c r="AE59" s="121"/>
      <c r="AF59" s="120"/>
      <c r="AG59" s="122"/>
      <c r="AH59" s="120"/>
      <c r="AI59" s="121"/>
      <c r="AJ59" s="121"/>
      <c r="AK59" s="110"/>
      <c r="AL59" s="112"/>
      <c r="AM59" s="110"/>
      <c r="AN59" s="119"/>
      <c r="AO59" s="13"/>
      <c r="AP59" s="13"/>
      <c r="AQ59" s="13"/>
      <c r="AR59" s="13"/>
    </row>
    <row r="60" spans="1:44" s="10" customFormat="1" ht="14.25" customHeight="1">
      <c r="A60" s="123" t="s">
        <v>64</v>
      </c>
      <c r="B60" s="124" t="s">
        <v>27</v>
      </c>
      <c r="C60" s="124" t="s">
        <v>94</v>
      </c>
      <c r="D60" s="124" t="s">
        <v>18</v>
      </c>
      <c r="E60" s="125" t="s">
        <v>227</v>
      </c>
      <c r="F60" s="49">
        <v>12</v>
      </c>
      <c r="G60" s="55" t="s">
        <v>127</v>
      </c>
      <c r="H60" s="52">
        <f>MIN(H61:H63)</f>
        <v>45691</v>
      </c>
      <c r="I60" s="17">
        <f>MAX(I61:I63,L61:L63)</f>
        <v>45989</v>
      </c>
      <c r="J60" s="21"/>
      <c r="K60" s="87" t="s">
        <v>259</v>
      </c>
      <c r="L60" s="94"/>
      <c r="M60" s="95"/>
      <c r="N60" s="96"/>
      <c r="O60" s="87" t="s">
        <v>228</v>
      </c>
      <c r="P60" s="87" t="s">
        <v>157</v>
      </c>
      <c r="Q60" s="87" t="s">
        <v>229</v>
      </c>
      <c r="R60" s="87" t="s">
        <v>25</v>
      </c>
      <c r="S60" s="91">
        <v>0.83</v>
      </c>
      <c r="T60" s="78">
        <v>0.8</v>
      </c>
      <c r="U60" s="126" t="s">
        <v>326</v>
      </c>
      <c r="V60" s="120"/>
      <c r="W60" s="122"/>
      <c r="X60" s="120"/>
      <c r="Y60" s="78">
        <v>0.81</v>
      </c>
      <c r="Z60" s="121"/>
      <c r="AA60" s="120"/>
      <c r="AB60" s="122"/>
      <c r="AC60" s="120"/>
      <c r="AD60" s="78">
        <v>0.82</v>
      </c>
      <c r="AE60" s="121"/>
      <c r="AF60" s="120"/>
      <c r="AG60" s="122"/>
      <c r="AH60" s="120"/>
      <c r="AI60" s="78">
        <v>0.83</v>
      </c>
      <c r="AJ60" s="121"/>
      <c r="AK60" s="110"/>
      <c r="AL60" s="112"/>
      <c r="AM60" s="110"/>
      <c r="AN60" s="119"/>
      <c r="AO60" s="12"/>
      <c r="AP60" s="12"/>
      <c r="AQ60" s="12"/>
      <c r="AR60" s="12"/>
    </row>
    <row r="61" spans="1:44" s="11" customFormat="1" ht="24.75" customHeight="1">
      <c r="A61" s="123"/>
      <c r="B61" s="124"/>
      <c r="C61" s="124"/>
      <c r="D61" s="124"/>
      <c r="E61" s="125"/>
      <c r="F61" s="23" t="s">
        <v>257</v>
      </c>
      <c r="G61" s="22" t="s">
        <v>230</v>
      </c>
      <c r="H61" s="52">
        <v>45691</v>
      </c>
      <c r="I61" s="52">
        <v>45989</v>
      </c>
      <c r="J61" s="61" t="s">
        <v>231</v>
      </c>
      <c r="K61" s="87"/>
      <c r="L61" s="94"/>
      <c r="M61" s="95"/>
      <c r="N61" s="96"/>
      <c r="O61" s="87"/>
      <c r="P61" s="87"/>
      <c r="Q61" s="87"/>
      <c r="R61" s="87"/>
      <c r="S61" s="92"/>
      <c r="T61" s="78"/>
      <c r="U61" s="126"/>
      <c r="V61" s="120"/>
      <c r="W61" s="122"/>
      <c r="X61" s="120"/>
      <c r="Y61" s="78"/>
      <c r="Z61" s="121"/>
      <c r="AA61" s="120"/>
      <c r="AB61" s="122"/>
      <c r="AC61" s="120"/>
      <c r="AD61" s="78"/>
      <c r="AE61" s="121"/>
      <c r="AF61" s="120"/>
      <c r="AG61" s="122"/>
      <c r="AH61" s="120"/>
      <c r="AI61" s="78"/>
      <c r="AJ61" s="121"/>
      <c r="AK61" s="110"/>
      <c r="AL61" s="112"/>
      <c r="AM61" s="110"/>
      <c r="AN61" s="119"/>
      <c r="AO61" s="13"/>
      <c r="AP61" s="13"/>
      <c r="AQ61" s="13"/>
      <c r="AR61" s="13"/>
    </row>
    <row r="62" spans="1:44" s="11" customFormat="1" ht="28.5" customHeight="1">
      <c r="A62" s="123"/>
      <c r="B62" s="124"/>
      <c r="C62" s="124"/>
      <c r="D62" s="124"/>
      <c r="E62" s="125"/>
      <c r="F62" s="23" t="s">
        <v>258</v>
      </c>
      <c r="G62" s="22" t="s">
        <v>232</v>
      </c>
      <c r="H62" s="52">
        <v>45691</v>
      </c>
      <c r="I62" s="52">
        <v>45989</v>
      </c>
      <c r="J62" s="61" t="s">
        <v>231</v>
      </c>
      <c r="K62" s="87"/>
      <c r="L62" s="94"/>
      <c r="M62" s="95"/>
      <c r="N62" s="96"/>
      <c r="O62" s="87"/>
      <c r="P62" s="87"/>
      <c r="Q62" s="87"/>
      <c r="R62" s="87"/>
      <c r="S62" s="92"/>
      <c r="T62" s="78"/>
      <c r="U62" s="126"/>
      <c r="V62" s="120"/>
      <c r="W62" s="122"/>
      <c r="X62" s="120"/>
      <c r="Y62" s="78"/>
      <c r="Z62" s="121"/>
      <c r="AA62" s="120"/>
      <c r="AB62" s="122"/>
      <c r="AC62" s="120"/>
      <c r="AD62" s="78"/>
      <c r="AE62" s="121"/>
      <c r="AF62" s="120"/>
      <c r="AG62" s="122"/>
      <c r="AH62" s="120"/>
      <c r="AI62" s="78"/>
      <c r="AJ62" s="121"/>
      <c r="AK62" s="110"/>
      <c r="AL62" s="112"/>
      <c r="AM62" s="110"/>
      <c r="AN62" s="119"/>
      <c r="AO62" s="13"/>
      <c r="AP62" s="13"/>
      <c r="AQ62" s="13"/>
      <c r="AR62" s="13"/>
    </row>
    <row r="63" spans="1:44" s="11" customFormat="1" ht="26.25" customHeight="1">
      <c r="A63" s="123"/>
      <c r="B63" s="124"/>
      <c r="C63" s="124"/>
      <c r="D63" s="124"/>
      <c r="E63" s="125"/>
      <c r="F63" s="23">
        <v>12.3</v>
      </c>
      <c r="G63" s="22" t="s">
        <v>233</v>
      </c>
      <c r="H63" s="52">
        <v>45691</v>
      </c>
      <c r="I63" s="53">
        <v>45989</v>
      </c>
      <c r="J63" s="61" t="s">
        <v>231</v>
      </c>
      <c r="K63" s="87"/>
      <c r="L63" s="94"/>
      <c r="M63" s="95"/>
      <c r="N63" s="96"/>
      <c r="O63" s="87"/>
      <c r="P63" s="87"/>
      <c r="Q63" s="87"/>
      <c r="R63" s="87"/>
      <c r="S63" s="93"/>
      <c r="T63" s="78"/>
      <c r="U63" s="126"/>
      <c r="V63" s="120"/>
      <c r="W63" s="122"/>
      <c r="X63" s="120"/>
      <c r="Y63" s="78"/>
      <c r="Z63" s="121"/>
      <c r="AA63" s="120"/>
      <c r="AB63" s="122"/>
      <c r="AC63" s="120"/>
      <c r="AD63" s="78"/>
      <c r="AE63" s="121"/>
      <c r="AF63" s="120"/>
      <c r="AG63" s="122"/>
      <c r="AH63" s="120"/>
      <c r="AI63" s="78"/>
      <c r="AJ63" s="121"/>
      <c r="AK63" s="110"/>
      <c r="AL63" s="112"/>
      <c r="AM63" s="110"/>
      <c r="AN63" s="119"/>
      <c r="AO63" s="13"/>
      <c r="AP63" s="13"/>
      <c r="AQ63" s="13"/>
      <c r="AR63" s="13"/>
    </row>
    <row r="64" spans="1:44" s="11" customFormat="1" ht="18" customHeight="1">
      <c r="A64" s="107" t="s">
        <v>64</v>
      </c>
      <c r="B64" s="97" t="s">
        <v>27</v>
      </c>
      <c r="C64" s="100" t="s">
        <v>94</v>
      </c>
      <c r="D64" s="103" t="s">
        <v>18</v>
      </c>
      <c r="E64" s="106" t="s">
        <v>306</v>
      </c>
      <c r="F64" s="49">
        <v>13</v>
      </c>
      <c r="G64" s="55" t="s">
        <v>127</v>
      </c>
      <c r="H64" s="17">
        <f>MIN(H65:H67)</f>
        <v>45691</v>
      </c>
      <c r="I64" s="17">
        <f>MAX(I65:I67,L66:L73)</f>
        <v>46001</v>
      </c>
      <c r="J64" s="61"/>
      <c r="K64" s="88" t="s">
        <v>305</v>
      </c>
      <c r="L64" s="72"/>
      <c r="M64" s="73"/>
      <c r="N64" s="71"/>
      <c r="O64" s="87" t="s">
        <v>317</v>
      </c>
      <c r="P64" s="87" t="s">
        <v>157</v>
      </c>
      <c r="Q64" s="87" t="s">
        <v>324</v>
      </c>
      <c r="R64" s="87" t="s">
        <v>25</v>
      </c>
      <c r="S64" s="79">
        <v>1</v>
      </c>
      <c r="T64" s="86" t="s">
        <v>54</v>
      </c>
      <c r="U64" s="86" t="s">
        <v>54</v>
      </c>
      <c r="V64" s="86" t="s">
        <v>54</v>
      </c>
      <c r="W64" s="78"/>
      <c r="X64" s="78"/>
      <c r="Y64" s="79">
        <v>0.5</v>
      </c>
      <c r="Z64" s="78"/>
      <c r="AA64" s="78"/>
      <c r="AB64" s="78"/>
      <c r="AC64" s="78"/>
      <c r="AD64" s="86" t="s">
        <v>54</v>
      </c>
      <c r="AE64" s="86" t="s">
        <v>54</v>
      </c>
      <c r="AF64" s="86" t="s">
        <v>54</v>
      </c>
      <c r="AG64" s="78"/>
      <c r="AH64" s="78"/>
      <c r="AI64" s="79">
        <v>0.5</v>
      </c>
      <c r="AJ64" s="78"/>
      <c r="AK64" s="78"/>
      <c r="AL64" s="78"/>
      <c r="AM64" s="78"/>
      <c r="AN64" s="79" t="s">
        <v>322</v>
      </c>
      <c r="AO64" s="13"/>
      <c r="AP64" s="13"/>
      <c r="AQ64" s="13"/>
      <c r="AR64" s="13"/>
    </row>
    <row r="65" spans="1:44" s="11" customFormat="1" ht="27" customHeight="1">
      <c r="A65" s="108"/>
      <c r="B65" s="98"/>
      <c r="C65" s="101"/>
      <c r="D65" s="104"/>
      <c r="E65" s="106"/>
      <c r="F65" s="23">
        <v>13.1</v>
      </c>
      <c r="G65" s="22" t="s">
        <v>313</v>
      </c>
      <c r="H65" s="52">
        <v>45691</v>
      </c>
      <c r="I65" s="52">
        <v>45762</v>
      </c>
      <c r="J65" s="58" t="s">
        <v>314</v>
      </c>
      <c r="K65" s="89"/>
      <c r="L65" s="72"/>
      <c r="M65" s="73"/>
      <c r="N65" s="71"/>
      <c r="O65" s="87"/>
      <c r="P65" s="87"/>
      <c r="Q65" s="87"/>
      <c r="R65" s="87"/>
      <c r="S65" s="79"/>
      <c r="T65" s="86"/>
      <c r="U65" s="86"/>
      <c r="V65" s="86"/>
      <c r="W65" s="78"/>
      <c r="X65" s="78"/>
      <c r="Y65" s="79"/>
      <c r="Z65" s="78"/>
      <c r="AA65" s="78"/>
      <c r="AB65" s="78"/>
      <c r="AC65" s="78"/>
      <c r="AD65" s="86"/>
      <c r="AE65" s="86"/>
      <c r="AF65" s="86"/>
      <c r="AG65" s="78"/>
      <c r="AH65" s="78"/>
      <c r="AI65" s="79"/>
      <c r="AJ65" s="78"/>
      <c r="AK65" s="78"/>
      <c r="AL65" s="78"/>
      <c r="AM65" s="78"/>
      <c r="AN65" s="79"/>
      <c r="AO65" s="13"/>
      <c r="AP65" s="13"/>
      <c r="AQ65" s="13"/>
      <c r="AR65" s="13"/>
    </row>
    <row r="66" spans="1:44" s="11" customFormat="1" ht="26.25" customHeight="1">
      <c r="A66" s="108"/>
      <c r="B66" s="98"/>
      <c r="C66" s="101"/>
      <c r="D66" s="104"/>
      <c r="E66" s="106"/>
      <c r="F66" s="23">
        <v>13.2</v>
      </c>
      <c r="G66" s="22" t="s">
        <v>318</v>
      </c>
      <c r="H66" s="52">
        <v>45763</v>
      </c>
      <c r="I66" s="52">
        <v>45989</v>
      </c>
      <c r="J66" s="58" t="s">
        <v>315</v>
      </c>
      <c r="K66" s="89"/>
      <c r="L66" s="72"/>
      <c r="M66" s="73"/>
      <c r="N66" s="71"/>
      <c r="O66" s="87"/>
      <c r="P66" s="87"/>
      <c r="Q66" s="87"/>
      <c r="R66" s="87"/>
      <c r="S66" s="79"/>
      <c r="T66" s="86"/>
      <c r="U66" s="86"/>
      <c r="V66" s="86"/>
      <c r="W66" s="78"/>
      <c r="X66" s="78"/>
      <c r="Y66" s="79"/>
      <c r="Z66" s="78"/>
      <c r="AA66" s="78"/>
      <c r="AB66" s="78"/>
      <c r="AC66" s="78"/>
      <c r="AD66" s="86"/>
      <c r="AE66" s="86"/>
      <c r="AF66" s="86"/>
      <c r="AG66" s="78"/>
      <c r="AH66" s="78"/>
      <c r="AI66" s="79"/>
      <c r="AJ66" s="78"/>
      <c r="AK66" s="78"/>
      <c r="AL66" s="78"/>
      <c r="AM66" s="78"/>
      <c r="AN66" s="79"/>
      <c r="AO66" s="13"/>
      <c r="AP66" s="13"/>
      <c r="AQ66" s="13"/>
      <c r="AR66" s="13"/>
    </row>
    <row r="67" spans="1:44" s="11" customFormat="1" ht="59.25" customHeight="1" thickBot="1">
      <c r="A67" s="109"/>
      <c r="B67" s="99"/>
      <c r="C67" s="102"/>
      <c r="D67" s="105"/>
      <c r="E67" s="106"/>
      <c r="F67" s="23">
        <v>13.3</v>
      </c>
      <c r="G67" s="76" t="s">
        <v>217</v>
      </c>
      <c r="H67" s="52">
        <v>45779</v>
      </c>
      <c r="I67" s="52">
        <v>46001</v>
      </c>
      <c r="J67" s="59" t="s">
        <v>176</v>
      </c>
      <c r="K67" s="89"/>
      <c r="L67" s="72"/>
      <c r="M67" s="73"/>
      <c r="N67" s="71"/>
      <c r="O67" s="87"/>
      <c r="P67" s="87"/>
      <c r="Q67" s="87"/>
      <c r="R67" s="87"/>
      <c r="S67" s="79"/>
      <c r="T67" s="86"/>
      <c r="U67" s="86"/>
      <c r="V67" s="86"/>
      <c r="W67" s="78"/>
      <c r="X67" s="78"/>
      <c r="Y67" s="79"/>
      <c r="Z67" s="78"/>
      <c r="AA67" s="78"/>
      <c r="AB67" s="78"/>
      <c r="AC67" s="78"/>
      <c r="AD67" s="86"/>
      <c r="AE67" s="86"/>
      <c r="AF67" s="86"/>
      <c r="AG67" s="78"/>
      <c r="AH67" s="78"/>
      <c r="AI67" s="79"/>
      <c r="AJ67" s="78"/>
      <c r="AK67" s="78"/>
      <c r="AL67" s="78"/>
      <c r="AM67" s="78"/>
      <c r="AN67" s="79"/>
      <c r="AO67" s="13"/>
      <c r="AP67" s="13"/>
      <c r="AQ67" s="13"/>
      <c r="AR67" s="13"/>
    </row>
    <row r="68" spans="1:44" s="10" customFormat="1" ht="14.25" customHeight="1">
      <c r="A68" s="107" t="s">
        <v>64</v>
      </c>
      <c r="B68" s="97" t="s">
        <v>27</v>
      </c>
      <c r="C68" s="100" t="s">
        <v>94</v>
      </c>
      <c r="D68" s="103" t="s">
        <v>18</v>
      </c>
      <c r="E68" s="106" t="s">
        <v>307</v>
      </c>
      <c r="F68" s="49">
        <v>14</v>
      </c>
      <c r="G68" s="75" t="s">
        <v>127</v>
      </c>
      <c r="H68" s="17">
        <f>MIN(H69:H72)</f>
        <v>45663</v>
      </c>
      <c r="I68" s="17">
        <f>MAX(I70:I72,L69:L71)</f>
        <v>46001</v>
      </c>
      <c r="J68" s="21"/>
      <c r="K68" s="87" t="s">
        <v>305</v>
      </c>
      <c r="L68" s="94"/>
      <c r="M68" s="95"/>
      <c r="N68" s="96"/>
      <c r="O68" s="88" t="s">
        <v>317</v>
      </c>
      <c r="P68" s="88" t="s">
        <v>157</v>
      </c>
      <c r="Q68" s="88" t="s">
        <v>312</v>
      </c>
      <c r="R68" s="88" t="s">
        <v>25</v>
      </c>
      <c r="S68" s="91">
        <v>1</v>
      </c>
      <c r="T68" s="80">
        <v>0.25</v>
      </c>
      <c r="U68" s="83"/>
      <c r="V68" s="83"/>
      <c r="W68" s="83"/>
      <c r="X68" s="83"/>
      <c r="Y68" s="80">
        <v>0.25</v>
      </c>
      <c r="Z68" s="83"/>
      <c r="AA68" s="83"/>
      <c r="AB68" s="83"/>
      <c r="AC68" s="83"/>
      <c r="AD68" s="80">
        <v>0.25</v>
      </c>
      <c r="AE68" s="83"/>
      <c r="AF68" s="83"/>
      <c r="AG68" s="83"/>
      <c r="AH68" s="83"/>
      <c r="AI68" s="80">
        <v>0.25</v>
      </c>
      <c r="AJ68" s="83"/>
      <c r="AK68" s="83"/>
      <c r="AL68" s="83"/>
      <c r="AM68" s="83"/>
      <c r="AN68" s="80" t="s">
        <v>321</v>
      </c>
      <c r="AO68" s="12"/>
      <c r="AP68" s="12"/>
      <c r="AQ68" s="12"/>
      <c r="AR68" s="12"/>
    </row>
    <row r="69" spans="1:44" s="11" customFormat="1" ht="24.75" customHeight="1">
      <c r="A69" s="108"/>
      <c r="B69" s="98"/>
      <c r="C69" s="101"/>
      <c r="D69" s="104"/>
      <c r="E69" s="106"/>
      <c r="F69" s="23">
        <v>14.1</v>
      </c>
      <c r="G69" s="61" t="s">
        <v>316</v>
      </c>
      <c r="H69" s="74">
        <v>45663</v>
      </c>
      <c r="I69" s="52" t="s">
        <v>320</v>
      </c>
      <c r="J69" s="61" t="s">
        <v>210</v>
      </c>
      <c r="K69" s="87"/>
      <c r="L69" s="94"/>
      <c r="M69" s="95"/>
      <c r="N69" s="96"/>
      <c r="O69" s="89"/>
      <c r="P69" s="89"/>
      <c r="Q69" s="89"/>
      <c r="R69" s="89"/>
      <c r="S69" s="92"/>
      <c r="T69" s="81"/>
      <c r="U69" s="84"/>
      <c r="V69" s="84"/>
      <c r="W69" s="84"/>
      <c r="X69" s="84"/>
      <c r="Y69" s="81"/>
      <c r="Z69" s="84"/>
      <c r="AA69" s="84"/>
      <c r="AB69" s="84"/>
      <c r="AC69" s="84"/>
      <c r="AD69" s="81"/>
      <c r="AE69" s="84"/>
      <c r="AF69" s="84"/>
      <c r="AG69" s="84"/>
      <c r="AH69" s="84"/>
      <c r="AI69" s="81"/>
      <c r="AJ69" s="84"/>
      <c r="AK69" s="84"/>
      <c r="AL69" s="84"/>
      <c r="AM69" s="84"/>
      <c r="AN69" s="81"/>
      <c r="AO69" s="13"/>
      <c r="AP69" s="13"/>
      <c r="AQ69" s="13"/>
      <c r="AR69" s="13"/>
    </row>
    <row r="70" spans="1:44" s="11" customFormat="1" ht="33.75" customHeight="1">
      <c r="A70" s="108"/>
      <c r="B70" s="98"/>
      <c r="C70" s="101"/>
      <c r="D70" s="104"/>
      <c r="E70" s="106"/>
      <c r="F70" s="23">
        <v>14.2</v>
      </c>
      <c r="G70" s="61" t="s">
        <v>309</v>
      </c>
      <c r="H70" s="74">
        <v>45718</v>
      </c>
      <c r="I70" s="52" t="s">
        <v>190</v>
      </c>
      <c r="J70" s="61" t="s">
        <v>308</v>
      </c>
      <c r="K70" s="87"/>
      <c r="L70" s="94"/>
      <c r="M70" s="95"/>
      <c r="N70" s="96"/>
      <c r="O70" s="89"/>
      <c r="P70" s="89"/>
      <c r="Q70" s="89"/>
      <c r="R70" s="89"/>
      <c r="S70" s="92"/>
      <c r="T70" s="81"/>
      <c r="U70" s="84"/>
      <c r="V70" s="84"/>
      <c r="W70" s="84"/>
      <c r="X70" s="84"/>
      <c r="Y70" s="81"/>
      <c r="Z70" s="84"/>
      <c r="AA70" s="84"/>
      <c r="AB70" s="84"/>
      <c r="AC70" s="84"/>
      <c r="AD70" s="81"/>
      <c r="AE70" s="84"/>
      <c r="AF70" s="84"/>
      <c r="AG70" s="84"/>
      <c r="AH70" s="84"/>
      <c r="AI70" s="81"/>
      <c r="AJ70" s="84"/>
      <c r="AK70" s="84"/>
      <c r="AL70" s="84"/>
      <c r="AM70" s="84"/>
      <c r="AN70" s="81"/>
      <c r="AO70" s="13"/>
      <c r="AP70" s="13"/>
      <c r="AQ70" s="13"/>
      <c r="AR70" s="13"/>
    </row>
    <row r="71" spans="1:44" s="11" customFormat="1" ht="26.25" customHeight="1">
      <c r="A71" s="108"/>
      <c r="B71" s="98"/>
      <c r="C71" s="101"/>
      <c r="D71" s="104"/>
      <c r="E71" s="106"/>
      <c r="F71" s="23">
        <v>14.3</v>
      </c>
      <c r="G71" s="61" t="s">
        <v>319</v>
      </c>
      <c r="H71" s="74">
        <v>45718</v>
      </c>
      <c r="I71" s="52" t="s">
        <v>190</v>
      </c>
      <c r="J71" s="61" t="s">
        <v>310</v>
      </c>
      <c r="K71" s="87"/>
      <c r="L71" s="94"/>
      <c r="M71" s="95"/>
      <c r="N71" s="96"/>
      <c r="O71" s="89"/>
      <c r="P71" s="89"/>
      <c r="Q71" s="89"/>
      <c r="R71" s="89"/>
      <c r="S71" s="92"/>
      <c r="T71" s="81"/>
      <c r="U71" s="84"/>
      <c r="V71" s="84"/>
      <c r="W71" s="84"/>
      <c r="X71" s="84"/>
      <c r="Y71" s="81"/>
      <c r="Z71" s="84"/>
      <c r="AA71" s="84"/>
      <c r="AB71" s="84"/>
      <c r="AC71" s="84"/>
      <c r="AD71" s="81"/>
      <c r="AE71" s="84"/>
      <c r="AF71" s="84"/>
      <c r="AG71" s="84"/>
      <c r="AH71" s="84"/>
      <c r="AI71" s="81"/>
      <c r="AJ71" s="84"/>
      <c r="AK71" s="84"/>
      <c r="AL71" s="84"/>
      <c r="AM71" s="84"/>
      <c r="AN71" s="81"/>
      <c r="AO71" s="13"/>
      <c r="AP71" s="13"/>
      <c r="AQ71" s="13"/>
      <c r="AR71" s="13"/>
    </row>
    <row r="72" spans="1:44" s="11" customFormat="1" ht="26.25" customHeight="1">
      <c r="A72" s="109"/>
      <c r="B72" s="99"/>
      <c r="C72" s="102"/>
      <c r="D72" s="105"/>
      <c r="E72" s="106"/>
      <c r="F72" s="23">
        <v>14.4</v>
      </c>
      <c r="G72" s="61" t="s">
        <v>323</v>
      </c>
      <c r="H72" s="52">
        <v>45778</v>
      </c>
      <c r="I72" s="52">
        <v>46001</v>
      </c>
      <c r="J72" s="61" t="s">
        <v>311</v>
      </c>
      <c r="K72" s="87"/>
      <c r="L72" s="72"/>
      <c r="M72" s="73"/>
      <c r="N72" s="71"/>
      <c r="O72" s="90"/>
      <c r="P72" s="90"/>
      <c r="Q72" s="90"/>
      <c r="R72" s="90"/>
      <c r="S72" s="93"/>
      <c r="T72" s="82"/>
      <c r="U72" s="85"/>
      <c r="V72" s="85"/>
      <c r="W72" s="85"/>
      <c r="X72" s="85"/>
      <c r="Y72" s="82"/>
      <c r="Z72" s="85"/>
      <c r="AA72" s="85"/>
      <c r="AB72" s="85"/>
      <c r="AC72" s="85"/>
      <c r="AD72" s="82"/>
      <c r="AE72" s="85"/>
      <c r="AF72" s="85"/>
      <c r="AG72" s="85"/>
      <c r="AH72" s="85"/>
      <c r="AI72" s="82"/>
      <c r="AJ72" s="85"/>
      <c r="AK72" s="85"/>
      <c r="AL72" s="85"/>
      <c r="AM72" s="85"/>
      <c r="AN72" s="82"/>
      <c r="AO72" s="13"/>
      <c r="AP72" s="13"/>
      <c r="AQ72" s="13"/>
      <c r="AR72" s="13"/>
    </row>
    <row r="73" spans="1:44" ht="16.5" customHeight="1">
      <c r="A73" s="153"/>
      <c r="B73" s="154"/>
      <c r="C73" s="154"/>
      <c r="D73" s="154"/>
      <c r="E73" s="154"/>
      <c r="F73" s="154"/>
      <c r="G73" s="154"/>
      <c r="H73" s="154"/>
      <c r="I73" s="154"/>
      <c r="J73" s="154"/>
      <c r="K73" s="155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1"/>
      <c r="AO73" s="4"/>
      <c r="AP73" s="4"/>
      <c r="AQ73" s="4"/>
    </row>
    <row r="74" spans="1:44" ht="11.25" customHeight="1">
      <c r="A74" s="1"/>
      <c r="B74" s="1"/>
      <c r="C74" s="1"/>
      <c r="D74" s="19"/>
      <c r="E74" s="8"/>
      <c r="F74" s="3"/>
      <c r="G74" s="3"/>
      <c r="H74" s="3"/>
      <c r="I74" s="8"/>
      <c r="J74" s="14"/>
      <c r="K74" s="3"/>
      <c r="L74" s="3"/>
      <c r="M74" s="3"/>
      <c r="N74" s="8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8"/>
      <c r="AJ74" s="8"/>
      <c r="AK74" s="8"/>
      <c r="AL74" s="8"/>
      <c r="AM74" s="6"/>
      <c r="AN74" s="4"/>
      <c r="AO74" s="4"/>
      <c r="AP74" s="4"/>
      <c r="AQ74" s="4"/>
    </row>
    <row r="75" spans="1:44" ht="11.25" customHeight="1">
      <c r="A75" s="1"/>
      <c r="B75" s="1"/>
      <c r="C75" s="1"/>
      <c r="D75" s="8"/>
      <c r="E75" s="3"/>
      <c r="F75" s="3"/>
      <c r="G75" s="3"/>
      <c r="H75" s="8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6"/>
      <c r="AJ75" s="6"/>
      <c r="AK75" s="6"/>
      <c r="AL75" s="6"/>
      <c r="AM75" s="4"/>
      <c r="AN75" s="4"/>
      <c r="AO75" s="4"/>
      <c r="AP75" s="4"/>
    </row>
    <row r="76" spans="1:44" ht="42.75" customHeight="1">
      <c r="A76" s="1"/>
      <c r="B76" s="1"/>
      <c r="C76" s="1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6"/>
      <c r="AJ76" s="6"/>
      <c r="AK76" s="6"/>
      <c r="AL76" s="6"/>
      <c r="AM76" s="4"/>
      <c r="AN76" s="4"/>
      <c r="AO76" s="4"/>
      <c r="AP76" s="4"/>
    </row>
    <row r="77" spans="1:44">
      <c r="A77" s="1"/>
      <c r="B77" s="1"/>
      <c r="C77" s="1"/>
      <c r="D77" s="8"/>
      <c r="E77" s="3"/>
      <c r="F77" s="3"/>
      <c r="G77" s="3"/>
      <c r="H77" s="8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6"/>
      <c r="AJ77" s="6"/>
      <c r="AK77" s="6"/>
      <c r="AL77" s="6"/>
      <c r="AM77" s="4"/>
      <c r="AN77" s="4"/>
      <c r="AO77" s="4"/>
      <c r="AP77" s="4"/>
    </row>
    <row r="78" spans="1:44">
      <c r="A78" s="1"/>
      <c r="B78" s="1"/>
      <c r="C78" s="1"/>
      <c r="D78" s="8"/>
      <c r="E78" s="3"/>
      <c r="F78" s="3"/>
      <c r="G78" s="3"/>
      <c r="H78" s="8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6"/>
      <c r="AJ78" s="6"/>
      <c r="AK78" s="6"/>
      <c r="AL78" s="6"/>
      <c r="AM78" s="4"/>
      <c r="AN78" s="4"/>
      <c r="AO78" s="4"/>
      <c r="AP78" s="4"/>
    </row>
    <row r="79" spans="1:44">
      <c r="A79" s="1"/>
      <c r="B79" s="1"/>
      <c r="C79" s="1"/>
      <c r="D79" s="8"/>
      <c r="E79" s="3"/>
      <c r="F79" s="3"/>
      <c r="G79" s="3"/>
      <c r="H79" s="8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6"/>
      <c r="AJ79" s="6"/>
      <c r="AK79" s="6"/>
      <c r="AL79" s="6"/>
      <c r="AM79" s="4"/>
      <c r="AN79" s="4"/>
      <c r="AO79" s="4"/>
      <c r="AP79" s="4"/>
    </row>
    <row r="80" spans="1:44">
      <c r="A80" s="1"/>
      <c r="B80" s="1"/>
      <c r="C80" s="1"/>
      <c r="D80" s="8"/>
      <c r="E80" s="3"/>
      <c r="F80" s="3"/>
      <c r="G80" s="3"/>
      <c r="H80" s="8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6"/>
      <c r="AJ80" s="6"/>
      <c r="AK80" s="6"/>
      <c r="AL80" s="6"/>
      <c r="AM80" s="4"/>
      <c r="AN80" s="4"/>
      <c r="AO80" s="4"/>
      <c r="AP80" s="4"/>
    </row>
    <row r="81" spans="1:42">
      <c r="A81" s="1"/>
      <c r="B81" s="1"/>
      <c r="C81" s="1"/>
      <c r="D81" s="8"/>
      <c r="E81" s="3"/>
      <c r="F81" s="3"/>
      <c r="G81" s="3"/>
      <c r="H81" s="8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6"/>
      <c r="AJ81" s="6"/>
      <c r="AK81" s="6"/>
      <c r="AL81" s="6"/>
      <c r="AM81" s="4"/>
      <c r="AN81" s="4"/>
      <c r="AO81" s="4"/>
      <c r="AP81" s="4"/>
    </row>
    <row r="82" spans="1:42">
      <c r="A82" s="1"/>
      <c r="B82" s="1"/>
      <c r="C82" s="1"/>
      <c r="D82" s="8"/>
      <c r="E82" s="3"/>
      <c r="F82" s="3"/>
      <c r="G82" s="3"/>
      <c r="H82" s="8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6"/>
      <c r="AJ82" s="6"/>
      <c r="AK82" s="6"/>
      <c r="AL82" s="6"/>
      <c r="AM82" s="4"/>
      <c r="AN82" s="4"/>
      <c r="AO82" s="4"/>
      <c r="AP82" s="4"/>
    </row>
    <row r="83" spans="1:42">
      <c r="A83" s="1"/>
      <c r="B83" s="1"/>
      <c r="C83" s="1"/>
      <c r="D83" s="8"/>
      <c r="E83" s="3"/>
      <c r="F83" s="3"/>
      <c r="G83" s="3"/>
      <c r="H83" s="8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6"/>
      <c r="AJ83" s="6"/>
      <c r="AK83" s="6"/>
      <c r="AL83" s="6"/>
      <c r="AM83" s="4"/>
      <c r="AN83" s="4"/>
      <c r="AO83" s="4"/>
      <c r="AP83" s="4"/>
    </row>
    <row r="84" spans="1:42">
      <c r="A84" s="19"/>
      <c r="B84" s="8"/>
      <c r="C84" s="3"/>
      <c r="D84" s="16"/>
      <c r="E84" s="3"/>
      <c r="F84" s="3"/>
      <c r="G84" s="3"/>
      <c r="H84" s="3"/>
      <c r="I84" s="8"/>
      <c r="J84" s="8"/>
      <c r="K84" s="6"/>
      <c r="L84" s="4"/>
      <c r="O84" s="1"/>
      <c r="P84" s="1"/>
    </row>
    <row r="85" spans="1:42">
      <c r="A85" s="19"/>
      <c r="B85" s="8"/>
      <c r="C85" s="3"/>
      <c r="D85" s="16"/>
      <c r="E85" s="3"/>
      <c r="F85" s="3"/>
      <c r="G85" s="3"/>
      <c r="H85" s="3"/>
      <c r="I85" s="8"/>
      <c r="J85" s="8"/>
      <c r="K85" s="6"/>
      <c r="L85" s="4"/>
      <c r="O85" s="1"/>
      <c r="P85" s="1"/>
    </row>
    <row r="86" spans="1:42">
      <c r="A86" s="19"/>
      <c r="B86" s="8"/>
      <c r="C86" s="3"/>
      <c r="D86" s="16"/>
      <c r="E86" s="3"/>
      <c r="F86" s="3"/>
      <c r="G86" s="3"/>
      <c r="H86" s="3"/>
      <c r="I86" s="8"/>
      <c r="J86" s="8"/>
      <c r="K86" s="6"/>
      <c r="L86" s="4"/>
      <c r="O86" s="1"/>
      <c r="P86" s="1"/>
    </row>
    <row r="87" spans="1:42">
      <c r="A87" s="19"/>
      <c r="B87" s="8"/>
      <c r="C87" s="3"/>
      <c r="D87" s="16"/>
      <c r="E87" s="3"/>
      <c r="F87" s="3"/>
      <c r="G87" s="3"/>
      <c r="H87" s="3"/>
      <c r="I87" s="8"/>
      <c r="J87" s="8"/>
      <c r="K87" s="6"/>
      <c r="L87" s="4"/>
      <c r="O87" s="1"/>
      <c r="P87" s="1"/>
    </row>
    <row r="88" spans="1:42">
      <c r="A88" s="19"/>
      <c r="B88" s="8"/>
      <c r="C88" s="3"/>
      <c r="D88" s="16"/>
      <c r="E88" s="3"/>
      <c r="F88" s="3"/>
      <c r="G88" s="3"/>
      <c r="H88" s="3"/>
      <c r="I88" s="8"/>
      <c r="J88" s="8"/>
      <c r="K88" s="6"/>
      <c r="L88" s="4"/>
      <c r="O88" s="1"/>
      <c r="P88" s="1"/>
    </row>
    <row r="89" spans="1:42">
      <c r="A89" s="19"/>
      <c r="B89" s="8"/>
      <c r="C89" s="3"/>
      <c r="D89" s="16"/>
      <c r="E89" s="3"/>
      <c r="F89" s="3"/>
      <c r="G89" s="3"/>
      <c r="H89" s="3"/>
      <c r="I89" s="8"/>
      <c r="J89" s="8"/>
      <c r="K89" s="6"/>
      <c r="L89" s="4"/>
      <c r="O89" s="1"/>
      <c r="P89" s="1"/>
    </row>
    <row r="90" spans="1:42">
      <c r="A90" s="19"/>
      <c r="B90" s="8"/>
      <c r="C90" s="3"/>
      <c r="D90" s="16"/>
      <c r="E90" s="3"/>
      <c r="F90" s="3"/>
      <c r="G90" s="3"/>
      <c r="H90" s="3"/>
      <c r="I90" s="8"/>
      <c r="J90" s="8"/>
      <c r="K90" s="6"/>
      <c r="L90" s="4"/>
      <c r="O90" s="1"/>
      <c r="P90" s="1"/>
    </row>
    <row r="91" spans="1:42">
      <c r="A91" s="19"/>
      <c r="B91" s="8"/>
      <c r="C91" s="3"/>
      <c r="D91" s="16"/>
      <c r="E91" s="3"/>
      <c r="F91" s="3"/>
      <c r="G91" s="3"/>
      <c r="H91" s="3"/>
      <c r="I91" s="8"/>
      <c r="J91" s="8"/>
      <c r="K91" s="6"/>
      <c r="L91" s="4"/>
      <c r="O91" s="1"/>
      <c r="P91" s="1"/>
    </row>
    <row r="92" spans="1:42">
      <c r="A92" s="19"/>
      <c r="B92" s="8"/>
      <c r="C92" s="3"/>
      <c r="D92" s="16"/>
      <c r="E92" s="3"/>
      <c r="F92" s="3"/>
      <c r="G92" s="3"/>
      <c r="H92" s="3"/>
      <c r="I92" s="8"/>
      <c r="J92" s="8"/>
      <c r="K92" s="6"/>
      <c r="L92" s="4"/>
      <c r="O92" s="1"/>
      <c r="P92" s="1"/>
    </row>
    <row r="93" spans="1:42">
      <c r="A93" s="19"/>
      <c r="B93" s="8"/>
      <c r="C93" s="3"/>
      <c r="D93" s="16"/>
      <c r="E93" s="3"/>
      <c r="F93" s="3"/>
      <c r="G93" s="3"/>
      <c r="H93" s="3"/>
      <c r="I93" s="8"/>
      <c r="J93" s="8"/>
      <c r="K93" s="6"/>
      <c r="L93" s="4"/>
      <c r="O93" s="1"/>
      <c r="P93" s="1"/>
    </row>
    <row r="94" spans="1:42">
      <c r="A94" s="19"/>
      <c r="B94" s="8"/>
      <c r="C94" s="3"/>
      <c r="D94" s="16"/>
      <c r="E94" s="3"/>
      <c r="F94" s="3"/>
      <c r="G94" s="3"/>
      <c r="H94" s="3"/>
      <c r="I94" s="8"/>
      <c r="J94" s="8"/>
      <c r="K94" s="6"/>
      <c r="L94" s="4"/>
      <c r="O94" s="1"/>
      <c r="P94" s="1"/>
    </row>
    <row r="95" spans="1:42">
      <c r="A95" s="19"/>
      <c r="B95" s="8"/>
      <c r="C95" s="3"/>
      <c r="D95" s="16"/>
      <c r="E95" s="3"/>
      <c r="F95" s="3"/>
      <c r="G95" s="3"/>
      <c r="H95" s="3"/>
      <c r="I95" s="8"/>
      <c r="J95" s="8"/>
      <c r="K95" s="6"/>
      <c r="L95" s="4"/>
      <c r="O95" s="1"/>
      <c r="P95" s="1"/>
    </row>
    <row r="96" spans="1:42">
      <c r="A96" s="19"/>
      <c r="B96" s="8"/>
      <c r="C96" s="3"/>
      <c r="D96" s="16"/>
      <c r="E96" s="3"/>
      <c r="F96" s="3"/>
      <c r="G96" s="3"/>
      <c r="H96" s="3"/>
      <c r="I96" s="8"/>
      <c r="J96" s="8"/>
      <c r="K96" s="6"/>
      <c r="L96" s="4"/>
      <c r="O96" s="1"/>
      <c r="P96" s="1"/>
    </row>
    <row r="97" spans="1:16">
      <c r="A97" s="19"/>
      <c r="B97" s="8"/>
      <c r="C97" s="3"/>
      <c r="D97" s="16"/>
      <c r="E97" s="3"/>
      <c r="F97" s="3"/>
      <c r="G97" s="3"/>
      <c r="H97" s="3"/>
      <c r="I97" s="8"/>
      <c r="J97" s="8"/>
      <c r="K97" s="6"/>
      <c r="L97" s="4"/>
      <c r="O97" s="1"/>
      <c r="P97" s="1"/>
    </row>
    <row r="98" spans="1:16">
      <c r="A98" s="19"/>
      <c r="B98" s="8"/>
      <c r="C98" s="3"/>
      <c r="D98" s="16"/>
      <c r="E98" s="3"/>
      <c r="F98" s="3"/>
      <c r="G98" s="3"/>
      <c r="H98" s="3"/>
      <c r="I98" s="8"/>
      <c r="J98" s="8"/>
      <c r="K98" s="6"/>
      <c r="L98" s="4"/>
      <c r="O98" s="1"/>
      <c r="P98" s="1"/>
    </row>
    <row r="99" spans="1:16">
      <c r="A99" s="19"/>
      <c r="B99" s="8"/>
      <c r="C99" s="3"/>
      <c r="D99" s="16"/>
      <c r="E99" s="3"/>
      <c r="F99" s="3"/>
      <c r="G99" s="3"/>
      <c r="H99" s="3"/>
      <c r="I99" s="8"/>
      <c r="J99" s="8"/>
      <c r="K99" s="6"/>
      <c r="L99" s="4"/>
      <c r="O99" s="1"/>
      <c r="P99" s="1"/>
    </row>
    <row r="100" spans="1:16">
      <c r="A100" s="19"/>
      <c r="B100" s="8"/>
      <c r="C100" s="3"/>
      <c r="D100" s="16"/>
      <c r="E100" s="3"/>
      <c r="F100" s="3"/>
      <c r="G100" s="3"/>
      <c r="H100" s="3"/>
      <c r="I100" s="8"/>
      <c r="J100" s="8"/>
      <c r="K100" s="6"/>
      <c r="L100" s="4"/>
      <c r="O100" s="1"/>
      <c r="P100" s="1"/>
    </row>
    <row r="101" spans="1:16">
      <c r="A101" s="19"/>
      <c r="B101" s="8"/>
      <c r="C101" s="3"/>
      <c r="D101" s="16"/>
      <c r="E101" s="3"/>
      <c r="F101" s="3"/>
      <c r="G101" s="3"/>
      <c r="H101" s="3"/>
      <c r="I101" s="8"/>
      <c r="J101" s="8"/>
      <c r="K101" s="6"/>
      <c r="L101" s="4"/>
      <c r="O101" s="1"/>
      <c r="P101" s="1"/>
    </row>
    <row r="102" spans="1:16">
      <c r="A102" s="19"/>
      <c r="B102" s="8"/>
      <c r="C102" s="3"/>
      <c r="D102" s="16"/>
      <c r="E102" s="3"/>
      <c r="F102" s="3"/>
      <c r="G102" s="3"/>
      <c r="H102" s="3"/>
      <c r="I102" s="8"/>
      <c r="J102" s="8"/>
      <c r="K102" s="6"/>
      <c r="L102" s="4"/>
      <c r="O102" s="1"/>
      <c r="P102" s="1"/>
    </row>
    <row r="103" spans="1:16">
      <c r="A103" s="19"/>
      <c r="B103" s="8"/>
      <c r="C103" s="3"/>
      <c r="D103" s="16"/>
      <c r="E103" s="3"/>
      <c r="F103" s="3"/>
      <c r="G103" s="3"/>
      <c r="H103" s="3"/>
      <c r="I103" s="8"/>
      <c r="J103" s="8"/>
      <c r="K103" s="6"/>
      <c r="L103" s="4"/>
      <c r="O103" s="1"/>
      <c r="P103" s="1"/>
    </row>
    <row r="104" spans="1:16">
      <c r="A104" s="19"/>
      <c r="B104" s="8"/>
      <c r="C104" s="3"/>
      <c r="D104" s="16"/>
      <c r="E104" s="3"/>
      <c r="F104" s="3"/>
      <c r="G104" s="3"/>
      <c r="H104" s="3"/>
      <c r="I104" s="8"/>
      <c r="J104" s="8"/>
      <c r="K104" s="6"/>
      <c r="L104" s="4"/>
      <c r="O104" s="1"/>
      <c r="P104" s="1"/>
    </row>
    <row r="105" spans="1:16">
      <c r="A105" s="19"/>
      <c r="B105" s="8"/>
      <c r="C105" s="3"/>
      <c r="D105" s="16"/>
      <c r="E105" s="3"/>
      <c r="F105" s="3"/>
      <c r="G105" s="3"/>
      <c r="H105" s="3"/>
      <c r="I105" s="8"/>
      <c r="J105" s="8"/>
      <c r="K105" s="6"/>
      <c r="L105" s="4"/>
      <c r="O105" s="1"/>
      <c r="P105" s="1"/>
    </row>
    <row r="106" spans="1:16">
      <c r="A106" s="19"/>
      <c r="B106" s="8"/>
      <c r="C106" s="3"/>
      <c r="D106" s="16"/>
      <c r="E106" s="3"/>
      <c r="F106" s="3"/>
      <c r="G106" s="3"/>
      <c r="H106" s="3"/>
      <c r="I106" s="8"/>
      <c r="J106" s="8"/>
      <c r="K106" s="6"/>
      <c r="L106" s="4"/>
      <c r="O106" s="1"/>
      <c r="P106" s="1"/>
    </row>
    <row r="107" spans="1:16">
      <c r="A107" s="19"/>
      <c r="B107" s="8"/>
      <c r="C107" s="3"/>
      <c r="D107" s="16"/>
      <c r="E107" s="3"/>
      <c r="F107" s="3"/>
      <c r="G107" s="3"/>
      <c r="H107" s="3"/>
      <c r="I107" s="8"/>
      <c r="J107" s="8"/>
      <c r="K107" s="6"/>
      <c r="L107" s="4"/>
      <c r="O107" s="1"/>
      <c r="P107" s="1"/>
    </row>
    <row r="108" spans="1:16">
      <c r="A108" s="19"/>
      <c r="B108" s="8"/>
      <c r="C108" s="3"/>
      <c r="D108" s="16"/>
      <c r="E108" s="3"/>
      <c r="F108" s="3"/>
      <c r="G108" s="3"/>
      <c r="H108" s="3"/>
      <c r="I108" s="8"/>
      <c r="J108" s="8"/>
      <c r="K108" s="6"/>
      <c r="L108" s="4"/>
      <c r="O108" s="1"/>
      <c r="P108" s="1"/>
    </row>
    <row r="109" spans="1:16">
      <c r="A109" s="19"/>
      <c r="B109" s="8"/>
      <c r="C109" s="3"/>
      <c r="D109" s="16"/>
      <c r="E109" s="3"/>
      <c r="F109" s="3"/>
      <c r="G109" s="3"/>
      <c r="H109" s="3"/>
      <c r="I109" s="8"/>
      <c r="J109" s="8"/>
      <c r="K109" s="6"/>
      <c r="L109" s="4"/>
      <c r="O109" s="1"/>
      <c r="P109" s="1"/>
    </row>
    <row r="110" spans="1:16">
      <c r="A110" s="19"/>
      <c r="B110" s="8"/>
      <c r="C110" s="3"/>
      <c r="D110" s="16"/>
      <c r="E110" s="3"/>
      <c r="F110" s="3"/>
      <c r="G110" s="3"/>
      <c r="H110" s="3"/>
      <c r="I110" s="8"/>
      <c r="J110" s="8"/>
      <c r="K110" s="6"/>
      <c r="L110" s="4"/>
      <c r="O110" s="1"/>
      <c r="P110" s="1"/>
    </row>
    <row r="111" spans="1:16">
      <c r="A111" s="19"/>
      <c r="B111" s="8"/>
      <c r="C111" s="3"/>
      <c r="D111" s="16"/>
      <c r="E111" s="3"/>
      <c r="F111" s="3"/>
      <c r="G111" s="3"/>
      <c r="H111" s="3"/>
      <c r="I111" s="8"/>
      <c r="J111" s="8"/>
      <c r="K111" s="6"/>
      <c r="L111" s="4"/>
      <c r="O111" s="1"/>
      <c r="P111" s="1"/>
    </row>
    <row r="112" spans="1:16">
      <c r="A112" s="19"/>
      <c r="B112" s="8"/>
      <c r="C112" s="3"/>
      <c r="D112" s="16"/>
      <c r="E112" s="3"/>
      <c r="F112" s="3"/>
      <c r="G112" s="3"/>
      <c r="H112" s="3"/>
      <c r="I112" s="8"/>
      <c r="J112" s="8"/>
      <c r="K112" s="6"/>
      <c r="L112" s="4"/>
      <c r="O112" s="1"/>
      <c r="P112" s="1"/>
    </row>
    <row r="113" spans="1:16">
      <c r="A113" s="19"/>
      <c r="B113" s="8"/>
      <c r="C113" s="3"/>
      <c r="D113" s="16"/>
      <c r="E113" s="3"/>
      <c r="F113" s="3"/>
      <c r="G113" s="3"/>
      <c r="H113" s="3"/>
      <c r="I113" s="8"/>
      <c r="J113" s="8"/>
      <c r="K113" s="6"/>
      <c r="L113" s="4"/>
      <c r="O113" s="1"/>
      <c r="P113" s="1"/>
    </row>
    <row r="114" spans="1:16">
      <c r="A114" s="19"/>
      <c r="B114" s="8"/>
      <c r="C114" s="3"/>
      <c r="D114" s="16"/>
      <c r="E114" s="3"/>
      <c r="F114" s="3"/>
      <c r="G114" s="3"/>
      <c r="H114" s="3"/>
      <c r="I114" s="8"/>
      <c r="J114" s="8"/>
      <c r="K114" s="6"/>
      <c r="L114" s="4"/>
      <c r="O114" s="1"/>
      <c r="P114" s="1"/>
    </row>
    <row r="115" spans="1:16">
      <c r="A115" s="19"/>
      <c r="B115" s="8"/>
      <c r="C115" s="3"/>
      <c r="D115" s="16"/>
      <c r="E115" s="3"/>
      <c r="F115" s="3"/>
      <c r="G115" s="3"/>
      <c r="H115" s="3"/>
      <c r="I115" s="8"/>
      <c r="J115" s="8"/>
      <c r="K115" s="6"/>
      <c r="L115" s="4"/>
      <c r="O115" s="1"/>
      <c r="P115" s="1"/>
    </row>
    <row r="116" spans="1:16">
      <c r="A116" s="19"/>
      <c r="B116" s="8"/>
      <c r="C116" s="3"/>
      <c r="D116" s="16"/>
      <c r="E116" s="3"/>
      <c r="F116" s="3"/>
      <c r="G116" s="3"/>
      <c r="H116" s="3"/>
      <c r="I116" s="8"/>
      <c r="J116" s="8"/>
      <c r="K116" s="6"/>
      <c r="L116" s="4"/>
      <c r="O116" s="1"/>
      <c r="P116" s="1"/>
    </row>
    <row r="117" spans="1:16">
      <c r="A117" s="19"/>
      <c r="B117" s="8"/>
      <c r="C117" s="3"/>
      <c r="D117" s="16"/>
      <c r="E117" s="3"/>
      <c r="F117" s="3"/>
      <c r="G117" s="3"/>
      <c r="H117" s="3"/>
      <c r="I117" s="8"/>
      <c r="J117" s="8"/>
      <c r="K117" s="6"/>
      <c r="L117" s="4"/>
      <c r="O117" s="1"/>
      <c r="P117" s="1"/>
    </row>
    <row r="118" spans="1:16">
      <c r="A118" s="19"/>
      <c r="B118" s="8"/>
      <c r="C118" s="3"/>
      <c r="D118" s="16"/>
      <c r="E118" s="3"/>
      <c r="F118" s="3"/>
      <c r="G118" s="3"/>
      <c r="H118" s="3"/>
      <c r="I118" s="8"/>
      <c r="J118" s="8"/>
      <c r="K118" s="6"/>
      <c r="L118" s="4"/>
      <c r="O118" s="1"/>
      <c r="P118" s="1"/>
    </row>
    <row r="119" spans="1:16">
      <c r="A119" s="19"/>
      <c r="B119" s="8"/>
      <c r="C119" s="3"/>
      <c r="D119" s="16"/>
      <c r="E119" s="3"/>
      <c r="F119" s="3"/>
      <c r="G119" s="3"/>
      <c r="H119" s="3"/>
      <c r="I119" s="8"/>
      <c r="J119" s="8"/>
      <c r="K119" s="6"/>
      <c r="L119" s="4"/>
      <c r="O119" s="1"/>
      <c r="P119" s="1"/>
    </row>
    <row r="120" spans="1:16">
      <c r="A120" s="19"/>
      <c r="B120" s="8"/>
      <c r="C120" s="3"/>
      <c r="D120" s="16"/>
      <c r="E120" s="3"/>
      <c r="F120" s="3"/>
      <c r="G120" s="3"/>
      <c r="H120" s="3"/>
      <c r="I120" s="8"/>
      <c r="J120" s="8"/>
      <c r="K120" s="6"/>
      <c r="L120" s="4"/>
      <c r="O120" s="1"/>
      <c r="P120" s="1"/>
    </row>
    <row r="121" spans="1:16">
      <c r="A121" s="19"/>
      <c r="B121" s="8"/>
      <c r="C121" s="3"/>
      <c r="D121" s="16"/>
      <c r="E121" s="3"/>
      <c r="F121" s="3"/>
      <c r="G121" s="3"/>
      <c r="H121" s="3"/>
      <c r="I121" s="8"/>
      <c r="J121" s="8"/>
      <c r="K121" s="6"/>
      <c r="L121" s="4"/>
      <c r="O121" s="1"/>
      <c r="P121" s="1"/>
    </row>
    <row r="122" spans="1:16">
      <c r="A122" s="19"/>
      <c r="B122" s="8"/>
      <c r="C122" s="3"/>
      <c r="D122" s="16"/>
      <c r="E122" s="3"/>
      <c r="F122" s="3"/>
      <c r="G122" s="3"/>
      <c r="H122" s="3"/>
      <c r="I122" s="8"/>
      <c r="J122" s="8"/>
      <c r="K122" s="6"/>
      <c r="L122" s="4"/>
      <c r="O122" s="1"/>
      <c r="P122" s="1"/>
    </row>
    <row r="123" spans="1:16">
      <c r="A123" s="19"/>
      <c r="B123" s="8"/>
      <c r="C123" s="3"/>
      <c r="D123" s="16"/>
      <c r="E123" s="3"/>
      <c r="F123" s="3"/>
      <c r="G123" s="3"/>
      <c r="H123" s="3"/>
      <c r="I123" s="8"/>
      <c r="J123" s="8"/>
      <c r="K123" s="6"/>
      <c r="L123" s="4"/>
      <c r="O123" s="1"/>
      <c r="P123" s="1"/>
    </row>
    <row r="124" spans="1:16">
      <c r="A124" s="19"/>
      <c r="B124" s="8"/>
      <c r="C124" s="3"/>
      <c r="D124" s="16"/>
      <c r="E124" s="3"/>
      <c r="F124" s="3"/>
      <c r="G124" s="3"/>
      <c r="H124" s="3"/>
      <c r="I124" s="8"/>
      <c r="J124" s="8"/>
      <c r="K124" s="6"/>
      <c r="L124" s="4"/>
      <c r="O124" s="1"/>
      <c r="P124" s="1"/>
    </row>
    <row r="125" spans="1:16">
      <c r="A125" s="19"/>
      <c r="B125" s="8"/>
      <c r="C125" s="3"/>
      <c r="D125" s="16"/>
      <c r="E125" s="3"/>
      <c r="F125" s="3"/>
      <c r="G125" s="3"/>
      <c r="H125" s="3"/>
      <c r="I125" s="8"/>
      <c r="J125" s="8"/>
      <c r="K125" s="6"/>
      <c r="L125" s="4"/>
      <c r="O125" s="1"/>
      <c r="P125" s="1"/>
    </row>
    <row r="126" spans="1:16">
      <c r="A126" s="19"/>
      <c r="B126" s="8"/>
      <c r="C126" s="3"/>
      <c r="D126" s="16"/>
      <c r="E126" s="3"/>
      <c r="F126" s="3"/>
      <c r="G126" s="3"/>
      <c r="H126" s="3"/>
      <c r="I126" s="8"/>
      <c r="J126" s="8"/>
      <c r="K126" s="6"/>
      <c r="L126" s="4"/>
      <c r="O126" s="1"/>
      <c r="P126" s="1"/>
    </row>
    <row r="127" spans="1:16">
      <c r="A127" s="19"/>
      <c r="B127" s="8"/>
      <c r="C127" s="3"/>
      <c r="D127" s="16"/>
      <c r="E127" s="3"/>
      <c r="F127" s="3"/>
      <c r="G127" s="3"/>
      <c r="H127" s="3"/>
      <c r="I127" s="8"/>
      <c r="J127" s="8"/>
      <c r="K127" s="6"/>
      <c r="L127" s="4"/>
      <c r="O127" s="1"/>
      <c r="P127" s="1"/>
    </row>
    <row r="128" spans="1:16">
      <c r="A128" s="19"/>
      <c r="B128" s="8"/>
      <c r="C128" s="3"/>
      <c r="D128" s="16"/>
      <c r="E128" s="3"/>
      <c r="F128" s="3"/>
      <c r="G128" s="3"/>
      <c r="H128" s="3"/>
      <c r="I128" s="8"/>
      <c r="J128" s="8"/>
      <c r="K128" s="6"/>
      <c r="L128" s="4"/>
      <c r="O128" s="1"/>
      <c r="P128" s="1"/>
    </row>
    <row r="129" spans="1:16">
      <c r="A129" s="19"/>
      <c r="B129" s="8"/>
      <c r="C129" s="3"/>
      <c r="D129" s="16"/>
      <c r="E129" s="3"/>
      <c r="F129" s="3"/>
      <c r="G129" s="3"/>
      <c r="H129" s="3"/>
      <c r="I129" s="8"/>
      <c r="J129" s="8"/>
      <c r="K129" s="6"/>
      <c r="L129" s="4"/>
      <c r="O129" s="1"/>
      <c r="P129" s="1"/>
    </row>
    <row r="130" spans="1:16">
      <c r="A130" s="19"/>
      <c r="B130" s="8"/>
      <c r="C130" s="8"/>
      <c r="D130" s="3"/>
      <c r="E130" s="16"/>
      <c r="F130" s="3"/>
      <c r="G130" s="3"/>
      <c r="H130" s="3"/>
      <c r="I130" s="3"/>
      <c r="J130" s="3"/>
      <c r="K130" s="8"/>
      <c r="L130" s="6"/>
    </row>
    <row r="131" spans="1:16">
      <c r="A131" s="19"/>
      <c r="B131" s="8"/>
      <c r="C131" s="8"/>
      <c r="D131" s="3"/>
      <c r="E131" s="16"/>
      <c r="F131" s="3"/>
      <c r="G131" s="3"/>
      <c r="H131" s="3"/>
      <c r="I131" s="3"/>
      <c r="J131" s="3"/>
      <c r="K131" s="8"/>
      <c r="L131" s="6"/>
    </row>
    <row r="132" spans="1:16">
      <c r="A132" s="19"/>
      <c r="B132" s="8"/>
      <c r="C132" s="8"/>
      <c r="D132" s="3"/>
      <c r="E132" s="16"/>
      <c r="F132" s="3"/>
      <c r="G132" s="3"/>
      <c r="H132" s="3"/>
      <c r="I132" s="3"/>
      <c r="J132" s="3"/>
      <c r="K132" s="8"/>
      <c r="L132" s="6"/>
    </row>
    <row r="133" spans="1:16">
      <c r="A133" s="19"/>
      <c r="B133" s="8"/>
      <c r="C133" s="8"/>
      <c r="D133" s="3"/>
      <c r="E133" s="16"/>
      <c r="F133" s="3"/>
      <c r="G133" s="3"/>
      <c r="H133" s="3"/>
      <c r="I133" s="3"/>
      <c r="J133" s="3"/>
      <c r="K133" s="8"/>
      <c r="L133" s="6"/>
    </row>
    <row r="134" spans="1:16">
      <c r="A134" s="19"/>
      <c r="B134" s="8"/>
      <c r="C134" s="8"/>
      <c r="D134" s="3"/>
      <c r="E134" s="16"/>
      <c r="F134" s="3"/>
      <c r="G134" s="3"/>
      <c r="H134" s="3"/>
      <c r="I134" s="3"/>
      <c r="J134" s="3"/>
      <c r="K134" s="8"/>
      <c r="L134" s="6"/>
    </row>
    <row r="135" spans="1:16">
      <c r="A135" s="19"/>
      <c r="B135" s="8"/>
      <c r="C135" s="8"/>
      <c r="D135" s="3"/>
      <c r="E135" s="16"/>
      <c r="F135" s="3"/>
      <c r="G135" s="3"/>
      <c r="H135" s="3"/>
      <c r="I135" s="3"/>
      <c r="J135" s="3"/>
      <c r="K135" s="8"/>
      <c r="L135" s="6"/>
    </row>
    <row r="136" spans="1:16">
      <c r="A136" s="19"/>
      <c r="B136" s="8"/>
      <c r="C136" s="8"/>
      <c r="D136" s="3"/>
      <c r="E136" s="16"/>
      <c r="F136" s="3"/>
      <c r="G136" s="3"/>
      <c r="H136" s="3"/>
      <c r="I136" s="3"/>
      <c r="J136" s="3"/>
      <c r="K136" s="8"/>
      <c r="L136" s="6"/>
    </row>
    <row r="137" spans="1:16">
      <c r="A137" s="19"/>
      <c r="B137" s="8"/>
      <c r="C137" s="8"/>
      <c r="D137" s="3"/>
      <c r="E137" s="16"/>
      <c r="F137" s="3"/>
      <c r="G137" s="3"/>
      <c r="H137" s="3"/>
      <c r="I137" s="3"/>
      <c r="J137" s="3"/>
      <c r="K137" s="8"/>
      <c r="L137" s="6"/>
    </row>
    <row r="138" spans="1:16">
      <c r="A138" s="19"/>
      <c r="B138" s="8"/>
      <c r="C138" s="8"/>
      <c r="D138" s="3"/>
      <c r="E138" s="16"/>
      <c r="F138" s="3"/>
      <c r="G138" s="3"/>
      <c r="H138" s="3"/>
      <c r="I138" s="3"/>
      <c r="J138" s="3"/>
      <c r="K138" s="8"/>
      <c r="L138" s="6"/>
    </row>
    <row r="139" spans="1:16">
      <c r="A139" s="19"/>
      <c r="B139" s="8"/>
      <c r="C139" s="8"/>
      <c r="D139" s="3"/>
      <c r="E139" s="16"/>
      <c r="F139" s="3"/>
      <c r="G139" s="3"/>
      <c r="H139" s="3"/>
      <c r="I139" s="3"/>
      <c r="J139" s="3"/>
      <c r="K139" s="8"/>
      <c r="L139" s="6"/>
    </row>
    <row r="140" spans="1:16">
      <c r="A140" s="19"/>
      <c r="B140" s="8"/>
      <c r="C140" s="8"/>
      <c r="D140" s="3"/>
      <c r="E140" s="16"/>
      <c r="F140" s="3"/>
      <c r="G140" s="3"/>
      <c r="H140" s="3"/>
      <c r="I140" s="3"/>
      <c r="J140" s="3"/>
      <c r="K140" s="8"/>
      <c r="L140" s="6"/>
    </row>
    <row r="141" spans="1:16">
      <c r="A141" s="19"/>
      <c r="B141" s="8"/>
      <c r="C141" s="8"/>
      <c r="D141" s="3"/>
      <c r="E141" s="16"/>
      <c r="F141" s="3"/>
      <c r="G141" s="3"/>
      <c r="H141" s="3"/>
      <c r="I141" s="3"/>
      <c r="J141" s="3"/>
      <c r="K141" s="8"/>
      <c r="L141" s="6"/>
    </row>
    <row r="142" spans="1:16">
      <c r="A142" s="19"/>
      <c r="B142" s="8"/>
      <c r="C142" s="8"/>
      <c r="D142" s="3"/>
      <c r="E142" s="16"/>
      <c r="F142" s="3"/>
      <c r="G142" s="3"/>
      <c r="H142" s="3"/>
      <c r="I142" s="3"/>
      <c r="J142" s="3"/>
      <c r="K142" s="8"/>
      <c r="L142" s="6"/>
    </row>
    <row r="143" spans="1:16">
      <c r="A143" s="19"/>
      <c r="B143" s="8"/>
      <c r="C143" s="8"/>
      <c r="D143" s="3"/>
      <c r="E143" s="16"/>
      <c r="F143" s="3"/>
      <c r="G143" s="3"/>
      <c r="H143" s="3"/>
      <c r="I143" s="3"/>
      <c r="J143" s="3"/>
      <c r="K143" s="8"/>
      <c r="L143" s="6"/>
    </row>
    <row r="144" spans="1:16">
      <c r="A144" s="19"/>
      <c r="B144" s="8"/>
      <c r="C144" s="8"/>
      <c r="D144" s="3"/>
      <c r="E144" s="16"/>
      <c r="F144" s="3"/>
      <c r="G144" s="3"/>
      <c r="H144" s="3"/>
      <c r="I144" s="3"/>
      <c r="J144" s="3"/>
      <c r="K144" s="8"/>
      <c r="L144" s="6"/>
    </row>
    <row r="145" spans="1:12">
      <c r="A145" s="19"/>
      <c r="B145" s="8"/>
      <c r="C145" s="8"/>
      <c r="D145" s="3"/>
      <c r="E145" s="16"/>
      <c r="F145" s="3"/>
      <c r="G145" s="3"/>
      <c r="H145" s="3"/>
      <c r="I145" s="3"/>
      <c r="J145" s="3"/>
      <c r="K145" s="8"/>
      <c r="L145" s="6"/>
    </row>
    <row r="146" spans="1:12">
      <c r="A146" s="19"/>
      <c r="B146" s="8"/>
      <c r="C146" s="8"/>
      <c r="D146" s="3"/>
      <c r="E146" s="16"/>
      <c r="F146" s="3"/>
      <c r="G146" s="3"/>
      <c r="H146" s="3"/>
      <c r="I146" s="3"/>
      <c r="J146" s="3"/>
      <c r="K146" s="8"/>
      <c r="L146" s="6"/>
    </row>
    <row r="147" spans="1:12">
      <c r="A147" s="19"/>
      <c r="B147" s="8"/>
      <c r="C147" s="8"/>
      <c r="D147" s="3"/>
      <c r="E147" s="16"/>
      <c r="F147" s="3"/>
      <c r="G147" s="3"/>
      <c r="H147" s="3"/>
      <c r="I147" s="3"/>
      <c r="J147" s="3"/>
      <c r="K147" s="8"/>
      <c r="L147" s="6"/>
    </row>
    <row r="148" spans="1:12">
      <c r="A148" s="19"/>
      <c r="B148" s="8"/>
      <c r="C148" s="8"/>
      <c r="D148" s="3"/>
      <c r="E148" s="16"/>
      <c r="F148" s="3"/>
      <c r="G148" s="3"/>
      <c r="H148" s="3"/>
      <c r="I148" s="3"/>
      <c r="J148" s="3"/>
      <c r="K148" s="8"/>
      <c r="L148" s="6"/>
    </row>
    <row r="149" spans="1:12">
      <c r="A149" s="19"/>
      <c r="B149" s="8"/>
      <c r="C149" s="8"/>
      <c r="D149" s="3"/>
      <c r="E149" s="16"/>
      <c r="F149" s="3"/>
      <c r="G149" s="3"/>
      <c r="H149" s="3"/>
      <c r="I149" s="3"/>
      <c r="J149" s="3"/>
      <c r="K149" s="8"/>
      <c r="L149" s="6"/>
    </row>
    <row r="150" spans="1:12">
      <c r="A150" s="19"/>
      <c r="B150" s="8"/>
      <c r="C150" s="8"/>
      <c r="D150" s="3"/>
      <c r="E150" s="16"/>
      <c r="F150" s="3"/>
      <c r="G150" s="3"/>
      <c r="H150" s="3"/>
      <c r="I150" s="3"/>
      <c r="J150" s="3"/>
      <c r="K150" s="8"/>
      <c r="L150" s="6"/>
    </row>
    <row r="151" spans="1:12">
      <c r="A151" s="19"/>
      <c r="B151" s="8"/>
      <c r="C151" s="8"/>
      <c r="D151" s="3"/>
      <c r="E151" s="16"/>
      <c r="F151" s="3"/>
      <c r="G151" s="3"/>
      <c r="H151" s="3"/>
      <c r="I151" s="3"/>
      <c r="J151" s="3"/>
      <c r="K151" s="8"/>
      <c r="L151" s="6"/>
    </row>
    <row r="152" spans="1:12">
      <c r="A152" s="19"/>
      <c r="B152" s="8"/>
      <c r="C152" s="8"/>
      <c r="D152" s="3"/>
      <c r="E152" s="16"/>
      <c r="F152" s="3"/>
      <c r="G152" s="3"/>
      <c r="H152" s="3"/>
      <c r="I152" s="3"/>
      <c r="J152" s="3"/>
      <c r="K152" s="8"/>
      <c r="L152" s="6"/>
    </row>
    <row r="153" spans="1:12">
      <c r="A153" s="19"/>
      <c r="B153" s="8"/>
      <c r="C153" s="8"/>
      <c r="D153" s="3"/>
      <c r="E153" s="16"/>
      <c r="F153" s="3"/>
      <c r="G153" s="3"/>
      <c r="H153" s="3"/>
      <c r="I153" s="3"/>
      <c r="J153" s="3"/>
      <c r="K153" s="8"/>
      <c r="L153" s="6"/>
    </row>
    <row r="154" spans="1:12">
      <c r="A154" s="19"/>
      <c r="B154" s="8"/>
      <c r="C154" s="8"/>
      <c r="D154" s="3"/>
      <c r="E154" s="16"/>
      <c r="F154" s="3"/>
      <c r="G154" s="3"/>
      <c r="H154" s="3"/>
      <c r="I154" s="3"/>
      <c r="J154" s="3"/>
      <c r="K154" s="8"/>
      <c r="L154" s="6"/>
    </row>
    <row r="155" spans="1:12">
      <c r="A155" s="19"/>
      <c r="B155" s="8"/>
      <c r="C155" s="8"/>
      <c r="D155" s="3"/>
      <c r="E155" s="16"/>
      <c r="F155" s="3"/>
      <c r="G155" s="3"/>
      <c r="H155" s="3"/>
      <c r="I155" s="3"/>
      <c r="J155" s="3"/>
      <c r="K155" s="8"/>
      <c r="L155" s="6"/>
    </row>
    <row r="156" spans="1:12">
      <c r="A156" s="19"/>
      <c r="B156" s="8"/>
      <c r="C156" s="8"/>
      <c r="D156" s="3"/>
      <c r="E156" s="16"/>
      <c r="F156" s="3"/>
      <c r="G156" s="3"/>
      <c r="H156" s="3"/>
      <c r="I156" s="3"/>
      <c r="J156" s="3"/>
      <c r="K156" s="8"/>
      <c r="L156" s="6"/>
    </row>
    <row r="157" spans="1:12">
      <c r="A157" s="19"/>
      <c r="B157" s="8"/>
      <c r="C157" s="8"/>
      <c r="D157" s="3"/>
      <c r="E157" s="16"/>
      <c r="F157" s="3"/>
      <c r="G157" s="3"/>
      <c r="H157" s="3"/>
      <c r="I157" s="3"/>
      <c r="J157" s="3"/>
      <c r="K157" s="8"/>
      <c r="L157" s="6"/>
    </row>
    <row r="158" spans="1:12">
      <c r="A158" s="19"/>
      <c r="B158" s="8"/>
      <c r="C158" s="8"/>
      <c r="D158" s="3"/>
      <c r="E158" s="16"/>
      <c r="F158" s="3"/>
      <c r="G158" s="3"/>
      <c r="H158" s="3"/>
      <c r="I158" s="3"/>
      <c r="J158" s="3"/>
      <c r="K158" s="8"/>
      <c r="L158" s="6"/>
    </row>
    <row r="159" spans="1:12">
      <c r="A159" s="19"/>
      <c r="B159" s="8"/>
      <c r="C159" s="8"/>
      <c r="D159" s="3"/>
      <c r="E159" s="16"/>
      <c r="F159" s="3"/>
      <c r="G159" s="3"/>
      <c r="H159" s="3"/>
      <c r="I159" s="3"/>
      <c r="J159" s="3"/>
      <c r="K159" s="8"/>
      <c r="L159" s="6"/>
    </row>
    <row r="160" spans="1:12">
      <c r="A160" s="19"/>
      <c r="B160" s="8"/>
      <c r="C160" s="8"/>
      <c r="D160" s="3"/>
      <c r="E160" s="16"/>
      <c r="F160" s="3"/>
      <c r="G160" s="3"/>
      <c r="H160" s="3"/>
      <c r="I160" s="3"/>
      <c r="J160" s="3"/>
      <c r="K160" s="8"/>
      <c r="L160" s="6"/>
    </row>
    <row r="161" spans="1:12">
      <c r="A161" s="19"/>
      <c r="B161" s="8"/>
      <c r="C161" s="8"/>
      <c r="D161" s="3"/>
      <c r="E161" s="16"/>
      <c r="F161" s="3"/>
      <c r="G161" s="3"/>
      <c r="H161" s="3"/>
      <c r="I161" s="3"/>
      <c r="J161" s="3"/>
      <c r="K161" s="8"/>
      <c r="L161" s="6"/>
    </row>
    <row r="162" spans="1:12">
      <c r="A162" s="19"/>
      <c r="B162" s="8"/>
      <c r="C162" s="8"/>
      <c r="D162" s="3"/>
      <c r="E162" s="16"/>
      <c r="F162" s="3"/>
      <c r="G162" s="3"/>
      <c r="H162" s="3"/>
      <c r="I162" s="3"/>
      <c r="J162" s="3"/>
      <c r="K162" s="8"/>
      <c r="L162" s="6"/>
    </row>
    <row r="163" spans="1:12">
      <c r="A163" s="19"/>
      <c r="B163" s="8"/>
      <c r="C163" s="8"/>
      <c r="D163" s="3"/>
      <c r="E163" s="16"/>
      <c r="F163" s="3"/>
      <c r="G163" s="3"/>
      <c r="H163" s="3"/>
      <c r="I163" s="3"/>
      <c r="J163" s="3"/>
      <c r="K163" s="8"/>
      <c r="L163" s="6"/>
    </row>
    <row r="164" spans="1:12">
      <c r="A164" s="19"/>
      <c r="B164" s="8"/>
      <c r="C164" s="8"/>
      <c r="D164" s="3"/>
      <c r="E164" s="16"/>
      <c r="F164" s="3"/>
      <c r="G164" s="3"/>
      <c r="H164" s="3"/>
      <c r="I164" s="3"/>
      <c r="J164" s="3"/>
      <c r="K164" s="8"/>
      <c r="L164" s="6"/>
    </row>
    <row r="165" spans="1:12">
      <c r="A165" s="19"/>
      <c r="B165" s="8"/>
      <c r="C165" s="8"/>
      <c r="D165" s="3"/>
      <c r="E165" s="16"/>
      <c r="F165" s="3"/>
      <c r="G165" s="3"/>
      <c r="H165" s="3"/>
      <c r="I165" s="3"/>
      <c r="J165" s="3"/>
      <c r="K165" s="8"/>
      <c r="L165" s="6"/>
    </row>
    <row r="166" spans="1:12">
      <c r="A166" s="19"/>
      <c r="B166" s="8"/>
      <c r="C166" s="8"/>
      <c r="D166" s="3"/>
      <c r="E166" s="16"/>
      <c r="F166" s="3"/>
      <c r="G166" s="3"/>
      <c r="H166" s="3"/>
      <c r="I166" s="3"/>
      <c r="J166" s="3"/>
      <c r="K166" s="8"/>
      <c r="L166" s="6"/>
    </row>
    <row r="167" spans="1:12">
      <c r="A167" s="19"/>
      <c r="B167" s="8"/>
      <c r="C167" s="8"/>
      <c r="D167" s="3"/>
      <c r="E167" s="16"/>
      <c r="F167" s="3"/>
      <c r="G167" s="3"/>
      <c r="H167" s="3"/>
      <c r="I167" s="3"/>
      <c r="J167" s="3"/>
      <c r="K167" s="8"/>
      <c r="L167" s="6"/>
    </row>
    <row r="168" spans="1:12">
      <c r="A168" s="19"/>
      <c r="B168" s="8"/>
      <c r="C168" s="8"/>
      <c r="D168" s="3"/>
      <c r="E168" s="16"/>
      <c r="F168" s="3"/>
      <c r="G168" s="3"/>
      <c r="H168" s="3"/>
      <c r="I168" s="3"/>
      <c r="J168" s="3"/>
      <c r="K168" s="8"/>
      <c r="L168" s="6"/>
    </row>
    <row r="169" spans="1:12">
      <c r="A169" s="19"/>
      <c r="B169" s="8"/>
      <c r="C169" s="8"/>
      <c r="D169" s="3"/>
      <c r="E169" s="16"/>
      <c r="F169" s="3"/>
      <c r="G169" s="3"/>
      <c r="H169" s="3"/>
      <c r="I169" s="3"/>
      <c r="J169" s="3"/>
      <c r="K169" s="8"/>
      <c r="L169" s="6"/>
    </row>
    <row r="170" spans="1:12">
      <c r="A170" s="19"/>
      <c r="B170" s="8"/>
      <c r="C170" s="8"/>
      <c r="D170" s="3"/>
      <c r="E170" s="16"/>
      <c r="F170" s="3"/>
      <c r="G170" s="3"/>
      <c r="H170" s="3"/>
      <c r="I170" s="3"/>
      <c r="J170" s="3"/>
      <c r="K170" s="8"/>
      <c r="L170" s="6"/>
    </row>
    <row r="171" spans="1:12">
      <c r="A171" s="19"/>
      <c r="B171" s="8"/>
      <c r="C171" s="8"/>
      <c r="D171" s="3"/>
      <c r="E171" s="16"/>
      <c r="F171" s="3"/>
      <c r="G171" s="3"/>
      <c r="H171" s="3"/>
      <c r="I171" s="3"/>
      <c r="J171" s="3"/>
      <c r="K171" s="8"/>
      <c r="L171" s="6"/>
    </row>
    <row r="172" spans="1:12">
      <c r="A172" s="19"/>
      <c r="B172" s="8"/>
      <c r="C172" s="8"/>
      <c r="D172" s="3"/>
      <c r="E172" s="16"/>
      <c r="F172" s="3"/>
      <c r="G172" s="3"/>
      <c r="H172" s="3"/>
      <c r="I172" s="3"/>
      <c r="J172" s="3"/>
      <c r="K172" s="8"/>
      <c r="L172" s="6"/>
    </row>
    <row r="173" spans="1:12">
      <c r="A173" s="19"/>
      <c r="B173" s="8"/>
      <c r="C173" s="8"/>
      <c r="D173" s="3"/>
      <c r="E173" s="16"/>
      <c r="F173" s="3"/>
      <c r="G173" s="3"/>
      <c r="H173" s="3"/>
      <c r="I173" s="3"/>
      <c r="J173" s="3"/>
      <c r="K173" s="8"/>
      <c r="L173" s="6"/>
    </row>
    <row r="174" spans="1:12">
      <c r="A174" s="19"/>
      <c r="B174" s="8"/>
      <c r="C174" s="8"/>
      <c r="D174" s="3"/>
      <c r="E174" s="16"/>
      <c r="F174" s="3"/>
      <c r="G174" s="3"/>
      <c r="H174" s="3"/>
      <c r="I174" s="3"/>
      <c r="J174" s="3"/>
      <c r="K174" s="8"/>
      <c r="L174" s="6"/>
    </row>
    <row r="175" spans="1:12">
      <c r="A175" s="19"/>
      <c r="B175" s="8"/>
      <c r="C175" s="8"/>
      <c r="D175" s="3"/>
      <c r="E175" s="16"/>
      <c r="F175" s="3"/>
      <c r="G175" s="3"/>
      <c r="H175" s="3"/>
      <c r="I175" s="3"/>
      <c r="J175" s="3"/>
      <c r="K175" s="8"/>
      <c r="L175" s="6"/>
    </row>
    <row r="176" spans="1:12">
      <c r="A176" s="19"/>
      <c r="B176" s="8"/>
      <c r="C176" s="8"/>
      <c r="D176" s="3"/>
      <c r="E176" s="16"/>
      <c r="F176" s="3"/>
      <c r="G176" s="3"/>
      <c r="H176" s="3"/>
      <c r="I176" s="3"/>
      <c r="J176" s="3"/>
      <c r="K176" s="8"/>
      <c r="L176" s="6"/>
    </row>
    <row r="177" spans="1:12">
      <c r="A177" s="19"/>
      <c r="B177" s="8"/>
      <c r="C177" s="8"/>
      <c r="D177" s="3"/>
      <c r="E177" s="16"/>
      <c r="F177" s="3"/>
      <c r="G177" s="3"/>
      <c r="H177" s="3"/>
      <c r="I177" s="3"/>
      <c r="J177" s="3"/>
      <c r="K177" s="8"/>
      <c r="L177" s="6"/>
    </row>
    <row r="178" spans="1:12">
      <c r="A178" s="19"/>
      <c r="B178" s="8"/>
      <c r="C178" s="8"/>
      <c r="D178" s="3"/>
      <c r="E178" s="16"/>
      <c r="F178" s="3"/>
      <c r="G178" s="3"/>
      <c r="H178" s="3"/>
      <c r="I178" s="3"/>
      <c r="J178" s="3"/>
      <c r="K178" s="8"/>
      <c r="L178" s="6"/>
    </row>
    <row r="179" spans="1:12">
      <c r="A179" s="19"/>
      <c r="B179" s="8"/>
      <c r="C179" s="8"/>
      <c r="D179" s="3"/>
      <c r="E179" s="16"/>
      <c r="F179" s="3"/>
      <c r="G179" s="3"/>
      <c r="H179" s="3"/>
      <c r="I179" s="3"/>
      <c r="J179" s="3"/>
      <c r="K179" s="8"/>
      <c r="L179" s="6"/>
    </row>
    <row r="180" spans="1:12">
      <c r="A180" s="19"/>
      <c r="B180" s="8"/>
      <c r="C180" s="8"/>
      <c r="D180" s="3"/>
      <c r="E180" s="16"/>
      <c r="F180" s="3"/>
      <c r="G180" s="3"/>
      <c r="H180" s="3"/>
      <c r="I180" s="3"/>
      <c r="J180" s="3"/>
      <c r="K180" s="8"/>
      <c r="L180" s="6"/>
    </row>
    <row r="181" spans="1:12">
      <c r="A181" s="19"/>
      <c r="B181" s="8"/>
      <c r="C181" s="8"/>
      <c r="D181" s="3"/>
      <c r="E181" s="16"/>
      <c r="F181" s="3"/>
      <c r="G181" s="3"/>
      <c r="H181" s="3"/>
      <c r="I181" s="3"/>
      <c r="J181" s="3"/>
      <c r="K181" s="8"/>
      <c r="L181" s="6"/>
    </row>
    <row r="182" spans="1:12">
      <c r="A182" s="19"/>
      <c r="B182" s="8"/>
      <c r="C182" s="8"/>
      <c r="D182" s="3"/>
      <c r="E182" s="16"/>
      <c r="F182" s="3"/>
      <c r="G182" s="3"/>
      <c r="H182" s="3"/>
      <c r="I182" s="3"/>
      <c r="J182" s="3"/>
      <c r="K182" s="8"/>
      <c r="L182" s="6"/>
    </row>
    <row r="183" spans="1:12">
      <c r="A183" s="19"/>
      <c r="B183" s="8"/>
      <c r="C183" s="8"/>
      <c r="D183" s="3"/>
      <c r="E183" s="16"/>
      <c r="F183" s="3"/>
      <c r="G183" s="3"/>
      <c r="H183" s="3"/>
      <c r="I183" s="3"/>
      <c r="J183" s="3"/>
      <c r="K183" s="8"/>
      <c r="L183" s="6"/>
    </row>
    <row r="184" spans="1:12">
      <c r="A184" s="19"/>
      <c r="B184" s="8"/>
      <c r="C184" s="8"/>
      <c r="D184" s="3"/>
      <c r="E184" s="16"/>
      <c r="F184" s="3"/>
      <c r="G184" s="3"/>
      <c r="H184" s="3"/>
      <c r="I184" s="3"/>
      <c r="J184" s="3"/>
      <c r="K184" s="8"/>
      <c r="L184" s="6"/>
    </row>
    <row r="185" spans="1:12">
      <c r="A185" s="19"/>
      <c r="B185" s="8"/>
      <c r="C185" s="8"/>
      <c r="D185" s="3"/>
      <c r="E185" s="16"/>
      <c r="F185" s="3"/>
      <c r="G185" s="3"/>
      <c r="H185" s="3"/>
      <c r="I185" s="3"/>
      <c r="J185" s="3"/>
      <c r="K185" s="8"/>
      <c r="L185" s="6"/>
    </row>
    <row r="186" spans="1:12">
      <c r="A186" s="19"/>
      <c r="B186" s="8"/>
      <c r="C186" s="8"/>
      <c r="D186" s="3"/>
      <c r="E186" s="16"/>
      <c r="F186" s="3"/>
      <c r="G186" s="3"/>
      <c r="H186" s="3"/>
      <c r="I186" s="3"/>
      <c r="J186" s="3"/>
      <c r="K186" s="8"/>
      <c r="L186" s="6"/>
    </row>
    <row r="187" spans="1:12">
      <c r="A187" s="19"/>
      <c r="B187" s="8"/>
      <c r="C187" s="8"/>
      <c r="D187" s="3"/>
      <c r="E187" s="16"/>
      <c r="F187" s="3"/>
      <c r="G187" s="3"/>
      <c r="H187" s="3"/>
      <c r="I187" s="3"/>
      <c r="J187" s="3"/>
      <c r="K187" s="8"/>
      <c r="L187" s="6"/>
    </row>
    <row r="188" spans="1:12">
      <c r="A188" s="19"/>
      <c r="B188" s="8"/>
      <c r="C188" s="8"/>
      <c r="D188" s="3"/>
      <c r="E188" s="16"/>
      <c r="F188" s="3"/>
      <c r="G188" s="3"/>
      <c r="H188" s="3"/>
      <c r="I188" s="3"/>
      <c r="J188" s="3"/>
      <c r="K188" s="8"/>
      <c r="L188" s="6"/>
    </row>
    <row r="189" spans="1:12">
      <c r="A189" s="19"/>
      <c r="B189" s="8"/>
      <c r="C189" s="8"/>
      <c r="D189" s="3"/>
      <c r="E189" s="16"/>
      <c r="F189" s="3"/>
      <c r="G189" s="3"/>
      <c r="H189" s="3"/>
      <c r="I189" s="3"/>
      <c r="J189" s="3"/>
      <c r="K189" s="8"/>
      <c r="L189" s="6"/>
    </row>
    <row r="190" spans="1:12">
      <c r="A190" s="19"/>
      <c r="B190" s="8"/>
      <c r="C190" s="8"/>
      <c r="D190" s="3"/>
      <c r="E190" s="16"/>
      <c r="F190" s="3"/>
      <c r="G190" s="3"/>
      <c r="H190" s="3"/>
      <c r="I190" s="3"/>
      <c r="J190" s="3"/>
      <c r="K190" s="8"/>
      <c r="L190" s="6"/>
    </row>
    <row r="191" spans="1:12">
      <c r="A191" s="19"/>
      <c r="B191" s="8"/>
      <c r="C191" s="8"/>
      <c r="D191" s="3"/>
      <c r="E191" s="16"/>
      <c r="F191" s="3"/>
      <c r="G191" s="3"/>
      <c r="H191" s="3"/>
      <c r="I191" s="3"/>
      <c r="J191" s="3"/>
      <c r="K191" s="8"/>
      <c r="L191" s="6"/>
    </row>
    <row r="192" spans="1:12">
      <c r="A192" s="19"/>
      <c r="B192" s="8"/>
      <c r="C192" s="8"/>
      <c r="D192" s="3"/>
      <c r="E192" s="16"/>
      <c r="F192" s="3"/>
      <c r="G192" s="3"/>
      <c r="H192" s="3"/>
      <c r="I192" s="3"/>
      <c r="J192" s="3"/>
      <c r="K192" s="8"/>
      <c r="L192" s="6"/>
    </row>
    <row r="193" spans="1:12">
      <c r="A193" s="19"/>
      <c r="B193" s="8"/>
      <c r="C193" s="8"/>
      <c r="D193" s="3"/>
      <c r="E193" s="16"/>
      <c r="F193" s="3"/>
      <c r="G193" s="3"/>
      <c r="H193" s="3"/>
      <c r="I193" s="3"/>
      <c r="J193" s="3"/>
      <c r="K193" s="8"/>
      <c r="L193" s="6"/>
    </row>
    <row r="194" spans="1:12">
      <c r="A194" s="19"/>
      <c r="B194" s="8"/>
      <c r="C194" s="8"/>
      <c r="D194" s="3"/>
      <c r="E194" s="16"/>
      <c r="F194" s="3"/>
      <c r="G194" s="3"/>
      <c r="H194" s="3"/>
      <c r="I194" s="3"/>
      <c r="J194" s="3"/>
      <c r="K194" s="8"/>
      <c r="L194" s="6"/>
    </row>
    <row r="195" spans="1:12">
      <c r="A195" s="19"/>
      <c r="B195" s="8"/>
      <c r="C195" s="8"/>
      <c r="D195" s="3"/>
      <c r="E195" s="16"/>
      <c r="F195" s="3"/>
      <c r="G195" s="3"/>
      <c r="H195" s="3"/>
      <c r="I195" s="3"/>
      <c r="J195" s="3"/>
      <c r="K195" s="8"/>
      <c r="L195" s="6"/>
    </row>
    <row r="196" spans="1:12">
      <c r="A196" s="19"/>
      <c r="B196" s="8"/>
      <c r="C196" s="8"/>
      <c r="D196" s="3"/>
      <c r="E196" s="16"/>
      <c r="F196" s="3"/>
      <c r="G196" s="3"/>
      <c r="H196" s="3"/>
      <c r="I196" s="3"/>
      <c r="J196" s="3"/>
      <c r="K196" s="8"/>
      <c r="L196" s="6"/>
    </row>
    <row r="197" spans="1:12">
      <c r="A197" s="19"/>
      <c r="B197" s="8"/>
      <c r="C197" s="8"/>
      <c r="D197" s="3"/>
      <c r="E197" s="16"/>
      <c r="F197" s="3"/>
      <c r="G197" s="3"/>
      <c r="H197" s="3"/>
      <c r="I197" s="3"/>
      <c r="J197" s="3"/>
      <c r="K197" s="8"/>
      <c r="L197" s="6"/>
    </row>
    <row r="198" spans="1:12">
      <c r="A198" s="19"/>
      <c r="B198" s="8"/>
      <c r="C198" s="8"/>
      <c r="D198" s="3"/>
      <c r="E198" s="16"/>
      <c r="F198" s="3"/>
      <c r="G198" s="3"/>
      <c r="H198" s="3"/>
      <c r="I198" s="3"/>
      <c r="J198" s="3"/>
      <c r="K198" s="8"/>
      <c r="L198" s="6"/>
    </row>
    <row r="199" spans="1:12">
      <c r="A199" s="19"/>
      <c r="B199" s="8"/>
      <c r="C199" s="8"/>
      <c r="D199" s="3"/>
      <c r="E199" s="16"/>
      <c r="F199" s="3"/>
      <c r="G199" s="3"/>
      <c r="H199" s="3"/>
      <c r="I199" s="3"/>
      <c r="J199" s="3"/>
      <c r="K199" s="8"/>
      <c r="L199" s="6"/>
    </row>
    <row r="200" spans="1:12">
      <c r="A200" s="19"/>
      <c r="B200" s="8"/>
      <c r="C200" s="8"/>
      <c r="D200" s="3"/>
      <c r="E200" s="16"/>
      <c r="F200" s="3"/>
      <c r="G200" s="3"/>
      <c r="H200" s="3"/>
      <c r="I200" s="3"/>
      <c r="J200" s="3"/>
      <c r="K200" s="8"/>
      <c r="L200" s="6"/>
    </row>
    <row r="201" spans="1:12">
      <c r="A201" s="19"/>
      <c r="B201" s="8"/>
      <c r="C201" s="8"/>
      <c r="D201" s="3"/>
      <c r="E201" s="16"/>
      <c r="F201" s="3"/>
      <c r="G201" s="3"/>
      <c r="H201" s="3"/>
      <c r="I201" s="3"/>
      <c r="J201" s="3"/>
      <c r="K201" s="8"/>
      <c r="L201" s="6"/>
    </row>
    <row r="202" spans="1:12">
      <c r="A202" s="19"/>
      <c r="B202" s="8"/>
      <c r="C202" s="8"/>
      <c r="D202" s="3"/>
      <c r="E202" s="16"/>
      <c r="F202" s="3"/>
      <c r="G202" s="3"/>
      <c r="H202" s="3"/>
      <c r="I202" s="3"/>
      <c r="J202" s="3"/>
      <c r="K202" s="8"/>
      <c r="L202" s="6"/>
    </row>
    <row r="203" spans="1:12">
      <c r="A203" s="19"/>
      <c r="B203" s="8"/>
      <c r="C203" s="8"/>
      <c r="D203" s="3"/>
      <c r="E203" s="16"/>
      <c r="F203" s="3"/>
      <c r="G203" s="3"/>
      <c r="H203" s="3"/>
      <c r="I203" s="3"/>
      <c r="J203" s="3"/>
      <c r="K203" s="8"/>
      <c r="L203" s="6"/>
    </row>
    <row r="204" spans="1:12">
      <c r="A204" s="19"/>
      <c r="B204" s="8"/>
      <c r="C204" s="8"/>
      <c r="D204" s="3"/>
      <c r="E204" s="16"/>
      <c r="F204" s="3"/>
      <c r="G204" s="3"/>
      <c r="H204" s="3"/>
      <c r="I204" s="3"/>
      <c r="J204" s="3"/>
      <c r="K204" s="8"/>
      <c r="L204" s="6"/>
    </row>
    <row r="205" spans="1:12">
      <c r="A205" s="19"/>
      <c r="B205" s="8"/>
      <c r="C205" s="8"/>
      <c r="D205" s="3"/>
      <c r="E205" s="16"/>
      <c r="F205" s="3"/>
      <c r="G205" s="3"/>
      <c r="H205" s="3"/>
      <c r="I205" s="3"/>
      <c r="J205" s="3"/>
      <c r="K205" s="8"/>
      <c r="L205" s="6"/>
    </row>
    <row r="206" spans="1:12">
      <c r="A206" s="19"/>
      <c r="B206" s="8"/>
      <c r="C206" s="8"/>
      <c r="D206" s="3"/>
      <c r="E206" s="16"/>
      <c r="F206" s="3"/>
      <c r="G206" s="3"/>
      <c r="H206" s="3"/>
      <c r="I206" s="3"/>
      <c r="J206" s="3"/>
      <c r="K206" s="8"/>
      <c r="L206" s="6"/>
    </row>
    <row r="207" spans="1:12">
      <c r="A207" s="19"/>
      <c r="B207" s="8"/>
      <c r="C207" s="8"/>
      <c r="D207" s="3"/>
      <c r="E207" s="16"/>
      <c r="F207" s="3"/>
      <c r="G207" s="3"/>
      <c r="H207" s="3"/>
      <c r="I207" s="3"/>
      <c r="J207" s="3"/>
      <c r="K207" s="8"/>
      <c r="L207" s="6"/>
    </row>
    <row r="208" spans="1:12">
      <c r="A208" s="19"/>
      <c r="B208" s="8"/>
      <c r="C208" s="8"/>
      <c r="D208" s="3"/>
      <c r="E208" s="16"/>
      <c r="F208" s="3"/>
      <c r="G208" s="3"/>
      <c r="H208" s="3"/>
      <c r="I208" s="3"/>
      <c r="J208" s="3"/>
      <c r="K208" s="8"/>
      <c r="L208" s="6"/>
    </row>
    <row r="209" spans="1:12">
      <c r="A209" s="19"/>
      <c r="B209" s="8"/>
      <c r="C209" s="8"/>
      <c r="D209" s="3"/>
      <c r="E209" s="16"/>
      <c r="F209" s="3"/>
      <c r="G209" s="3"/>
      <c r="H209" s="3"/>
      <c r="I209" s="3"/>
      <c r="J209" s="3"/>
      <c r="K209" s="8"/>
      <c r="L209" s="6"/>
    </row>
    <row r="210" spans="1:12">
      <c r="A210" s="19"/>
      <c r="B210" s="8"/>
      <c r="C210" s="8"/>
      <c r="D210" s="3"/>
      <c r="E210" s="16"/>
      <c r="F210" s="3"/>
      <c r="G210" s="3"/>
      <c r="H210" s="3"/>
      <c r="I210" s="3"/>
      <c r="J210" s="3"/>
      <c r="K210" s="8"/>
      <c r="L210" s="6"/>
    </row>
    <row r="211" spans="1:12">
      <c r="A211" s="19"/>
      <c r="B211" s="8"/>
      <c r="C211" s="8"/>
      <c r="D211" s="3"/>
      <c r="E211" s="16"/>
      <c r="F211" s="3"/>
      <c r="G211" s="3"/>
      <c r="H211" s="3"/>
      <c r="I211" s="3"/>
      <c r="J211" s="3"/>
      <c r="K211" s="8"/>
      <c r="L211" s="6"/>
    </row>
    <row r="212" spans="1:12">
      <c r="A212" s="19"/>
      <c r="B212" s="8"/>
      <c r="C212" s="8"/>
      <c r="D212" s="3"/>
      <c r="E212" s="16"/>
      <c r="F212" s="3"/>
      <c r="G212" s="3"/>
      <c r="H212" s="3"/>
      <c r="I212" s="3"/>
      <c r="J212" s="3"/>
      <c r="K212" s="8"/>
      <c r="L212" s="6"/>
    </row>
    <row r="213" spans="1:12">
      <c r="A213" s="19"/>
      <c r="B213" s="8"/>
      <c r="C213" s="8"/>
      <c r="D213" s="3"/>
      <c r="E213" s="16"/>
      <c r="F213" s="3"/>
      <c r="G213" s="3"/>
      <c r="H213" s="3"/>
      <c r="I213" s="3"/>
      <c r="J213" s="3"/>
      <c r="K213" s="8"/>
      <c r="L213" s="6"/>
    </row>
    <row r="214" spans="1:12">
      <c r="A214" s="19"/>
      <c r="B214" s="8"/>
      <c r="C214" s="8"/>
      <c r="D214" s="3"/>
      <c r="E214" s="16"/>
      <c r="F214" s="3"/>
      <c r="G214" s="3"/>
      <c r="H214" s="3"/>
      <c r="I214" s="3"/>
      <c r="J214" s="3"/>
      <c r="K214" s="8"/>
      <c r="L214" s="6"/>
    </row>
    <row r="215" spans="1:12">
      <c r="A215" s="19"/>
      <c r="B215" s="8"/>
      <c r="C215" s="8"/>
      <c r="D215" s="3"/>
      <c r="E215" s="16"/>
      <c r="F215" s="3"/>
      <c r="G215" s="3"/>
      <c r="H215" s="3"/>
      <c r="I215" s="3"/>
      <c r="J215" s="3"/>
      <c r="K215" s="8"/>
      <c r="L215" s="6"/>
    </row>
    <row r="216" spans="1:12">
      <c r="A216" s="19"/>
      <c r="B216" s="8"/>
      <c r="C216" s="8"/>
      <c r="D216" s="3"/>
      <c r="E216" s="16"/>
      <c r="F216" s="3"/>
      <c r="G216" s="3"/>
      <c r="H216" s="3"/>
      <c r="I216" s="3"/>
      <c r="J216" s="3"/>
      <c r="K216" s="8"/>
      <c r="L216" s="6"/>
    </row>
    <row r="217" spans="1:12">
      <c r="A217" s="19"/>
      <c r="B217" s="8"/>
      <c r="C217" s="8"/>
      <c r="D217" s="3"/>
      <c r="E217" s="16"/>
      <c r="F217" s="3"/>
      <c r="G217" s="3"/>
      <c r="H217" s="3"/>
      <c r="I217" s="3"/>
      <c r="J217" s="3"/>
      <c r="K217" s="8"/>
      <c r="L217" s="6"/>
    </row>
    <row r="218" spans="1:12">
      <c r="A218" s="19"/>
      <c r="B218" s="8"/>
      <c r="C218" s="8"/>
      <c r="D218" s="3"/>
      <c r="E218" s="16"/>
      <c r="F218" s="3"/>
      <c r="G218" s="3"/>
      <c r="H218" s="3"/>
      <c r="I218" s="3"/>
      <c r="J218" s="3"/>
      <c r="K218" s="8"/>
      <c r="L218" s="6"/>
    </row>
    <row r="219" spans="1:12">
      <c r="A219" s="19"/>
      <c r="B219" s="8"/>
      <c r="C219" s="8"/>
      <c r="D219" s="3"/>
      <c r="E219" s="16"/>
      <c r="F219" s="3"/>
      <c r="G219" s="3"/>
      <c r="H219" s="3"/>
      <c r="I219" s="3"/>
      <c r="J219" s="3"/>
      <c r="K219" s="8"/>
      <c r="L219" s="6"/>
    </row>
    <row r="220" spans="1:12">
      <c r="A220" s="19"/>
      <c r="B220" s="8"/>
      <c r="C220" s="8"/>
      <c r="D220" s="3"/>
      <c r="E220" s="16"/>
      <c r="F220" s="3"/>
      <c r="G220" s="3"/>
      <c r="H220" s="3"/>
      <c r="I220" s="3"/>
      <c r="J220" s="3"/>
      <c r="K220" s="8"/>
      <c r="L220" s="6"/>
    </row>
    <row r="221" spans="1:12">
      <c r="A221" s="19"/>
      <c r="B221" s="8"/>
      <c r="C221" s="8"/>
      <c r="D221" s="3"/>
      <c r="E221" s="16"/>
      <c r="F221" s="3"/>
      <c r="G221" s="3"/>
      <c r="H221" s="3"/>
      <c r="I221" s="3"/>
      <c r="J221" s="3"/>
      <c r="K221" s="8"/>
      <c r="L221" s="6"/>
    </row>
    <row r="222" spans="1:12">
      <c r="A222" s="19"/>
      <c r="B222" s="8"/>
      <c r="C222" s="8"/>
      <c r="D222" s="3"/>
      <c r="E222" s="16"/>
      <c r="F222" s="3"/>
      <c r="G222" s="3"/>
      <c r="H222" s="3"/>
      <c r="I222" s="3"/>
      <c r="J222" s="3"/>
      <c r="K222" s="8"/>
      <c r="L222" s="6"/>
    </row>
    <row r="223" spans="1:12">
      <c r="A223" s="19"/>
      <c r="B223" s="8"/>
      <c r="C223" s="8"/>
      <c r="D223" s="3"/>
      <c r="E223" s="16"/>
      <c r="F223" s="3"/>
      <c r="G223" s="3"/>
      <c r="H223" s="3"/>
      <c r="I223" s="3"/>
      <c r="J223" s="3"/>
      <c r="K223" s="8"/>
      <c r="L223" s="6"/>
    </row>
    <row r="224" spans="1:12">
      <c r="A224" s="19"/>
      <c r="B224" s="8"/>
      <c r="C224" s="8"/>
      <c r="D224" s="3"/>
      <c r="E224" s="16"/>
      <c r="F224" s="3"/>
      <c r="G224" s="3"/>
      <c r="H224" s="3"/>
      <c r="I224" s="3"/>
      <c r="J224" s="3"/>
      <c r="K224" s="8"/>
      <c r="L224" s="6"/>
    </row>
    <row r="225" spans="1:12">
      <c r="A225" s="19"/>
      <c r="B225" s="8"/>
      <c r="C225" s="8"/>
      <c r="D225" s="3"/>
      <c r="E225" s="16"/>
      <c r="F225" s="3"/>
      <c r="G225" s="3"/>
      <c r="H225" s="3"/>
      <c r="I225" s="3"/>
      <c r="J225" s="3"/>
      <c r="K225" s="8"/>
      <c r="L225" s="6"/>
    </row>
    <row r="226" spans="1:12">
      <c r="A226" s="19"/>
      <c r="B226" s="8"/>
      <c r="C226" s="8"/>
      <c r="D226" s="3"/>
      <c r="E226" s="16"/>
      <c r="F226" s="3"/>
      <c r="G226" s="3"/>
      <c r="H226" s="3"/>
      <c r="I226" s="3"/>
      <c r="J226" s="3"/>
      <c r="K226" s="8"/>
      <c r="L226" s="6"/>
    </row>
    <row r="227" spans="1:12">
      <c r="A227" s="19"/>
      <c r="B227" s="8"/>
      <c r="C227" s="8"/>
      <c r="D227" s="3"/>
      <c r="E227" s="16"/>
      <c r="F227" s="3"/>
      <c r="G227" s="3"/>
      <c r="H227" s="3"/>
      <c r="I227" s="3"/>
      <c r="J227" s="3"/>
      <c r="K227" s="8"/>
      <c r="L227" s="6"/>
    </row>
    <row r="228" spans="1:12">
      <c r="A228" s="19"/>
      <c r="B228" s="8"/>
      <c r="C228" s="8"/>
      <c r="D228" s="3"/>
      <c r="E228" s="16"/>
      <c r="F228" s="3"/>
      <c r="G228" s="3"/>
      <c r="H228" s="3"/>
      <c r="I228" s="3"/>
      <c r="J228" s="3"/>
      <c r="K228" s="8"/>
      <c r="L228" s="6"/>
    </row>
    <row r="229" spans="1:12">
      <c r="A229" s="19"/>
      <c r="B229" s="8"/>
      <c r="C229" s="8"/>
      <c r="D229" s="3"/>
      <c r="E229" s="16"/>
      <c r="F229" s="3"/>
      <c r="G229" s="3"/>
      <c r="H229" s="3"/>
      <c r="I229" s="3"/>
      <c r="J229" s="3"/>
      <c r="K229" s="8"/>
      <c r="L229" s="6"/>
    </row>
    <row r="230" spans="1:12">
      <c r="A230" s="19"/>
      <c r="B230" s="8"/>
      <c r="C230" s="8"/>
      <c r="D230" s="3"/>
      <c r="E230" s="16"/>
      <c r="F230" s="3"/>
      <c r="G230" s="3"/>
      <c r="H230" s="3"/>
      <c r="I230" s="3"/>
      <c r="J230" s="3"/>
      <c r="K230" s="8"/>
      <c r="L230" s="6"/>
    </row>
    <row r="231" spans="1:12">
      <c r="A231" s="19"/>
      <c r="B231" s="8"/>
      <c r="C231" s="8"/>
      <c r="D231" s="3"/>
      <c r="E231" s="16"/>
      <c r="F231" s="3"/>
      <c r="G231" s="3"/>
      <c r="H231" s="3"/>
      <c r="I231" s="3"/>
      <c r="J231" s="3"/>
      <c r="K231" s="8"/>
      <c r="L231" s="6"/>
    </row>
    <row r="232" spans="1:12">
      <c r="A232" s="19"/>
      <c r="B232" s="8"/>
      <c r="C232" s="8"/>
      <c r="D232" s="3"/>
      <c r="E232" s="16"/>
      <c r="F232" s="3"/>
      <c r="G232" s="3"/>
      <c r="H232" s="3"/>
      <c r="I232" s="3"/>
      <c r="J232" s="3"/>
      <c r="K232" s="8"/>
      <c r="L232" s="6"/>
    </row>
    <row r="233" spans="1:12">
      <c r="A233" s="19"/>
      <c r="B233" s="8"/>
      <c r="C233" s="8"/>
      <c r="D233" s="3"/>
      <c r="E233" s="16"/>
      <c r="F233" s="3"/>
      <c r="G233" s="3"/>
      <c r="H233" s="3"/>
      <c r="I233" s="3"/>
      <c r="J233" s="3"/>
      <c r="K233" s="8"/>
      <c r="L233" s="6"/>
    </row>
    <row r="234" spans="1:12">
      <c r="A234" s="19"/>
      <c r="B234" s="8"/>
      <c r="C234" s="8"/>
      <c r="D234" s="3"/>
      <c r="E234" s="16"/>
      <c r="F234" s="3"/>
      <c r="G234" s="3"/>
      <c r="H234" s="3"/>
      <c r="I234" s="3"/>
      <c r="J234" s="3"/>
      <c r="K234" s="8"/>
      <c r="L234" s="6"/>
    </row>
  </sheetData>
  <dataConsolidate/>
  <mergeCells count="615">
    <mergeCell ref="A8:A10"/>
    <mergeCell ref="A15:A17"/>
    <mergeCell ref="A11:A14"/>
    <mergeCell ref="A18:A22"/>
    <mergeCell ref="O26:O28"/>
    <mergeCell ref="P26:P28"/>
    <mergeCell ref="Q26:Q28"/>
    <mergeCell ref="R26:R28"/>
    <mergeCell ref="S26:S28"/>
    <mergeCell ref="A26:A28"/>
    <mergeCell ref="B11:B14"/>
    <mergeCell ref="C11:C14"/>
    <mergeCell ref="D11:D14"/>
    <mergeCell ref="E11:E14"/>
    <mergeCell ref="K11:K14"/>
    <mergeCell ref="L11:L14"/>
    <mergeCell ref="M11:M14"/>
    <mergeCell ref="N11:N14"/>
    <mergeCell ref="O11:O14"/>
    <mergeCell ref="T26:T28"/>
    <mergeCell ref="U26:U28"/>
    <mergeCell ref="B18:B22"/>
    <mergeCell ref="C18:C22"/>
    <mergeCell ref="D18:D22"/>
    <mergeCell ref="E18:E22"/>
    <mergeCell ref="L18:L22"/>
    <mergeCell ref="M18:M22"/>
    <mergeCell ref="C23:C25"/>
    <mergeCell ref="D23:D25"/>
    <mergeCell ref="B26:B28"/>
    <mergeCell ref="C26:C28"/>
    <mergeCell ref="D26:D28"/>
    <mergeCell ref="E26:E28"/>
    <mergeCell ref="K26:K28"/>
    <mergeCell ref="L26:L28"/>
    <mergeCell ref="M26:M28"/>
    <mergeCell ref="N26:N28"/>
    <mergeCell ref="AD23:AD25"/>
    <mergeCell ref="AH15:AH17"/>
    <mergeCell ref="AI15:AI17"/>
    <mergeCell ref="AJ15:AJ17"/>
    <mergeCell ref="AK15:AK17"/>
    <mergeCell ref="AL15:AL17"/>
    <mergeCell ref="B15:B17"/>
    <mergeCell ref="C15:C17"/>
    <mergeCell ref="D15:D17"/>
    <mergeCell ref="E15:E17"/>
    <mergeCell ref="K15:K17"/>
    <mergeCell ref="L15:L17"/>
    <mergeCell ref="M15:M17"/>
    <mergeCell ref="N15:N17"/>
    <mergeCell ref="O15:O17"/>
    <mergeCell ref="S15:S17"/>
    <mergeCell ref="T15:T17"/>
    <mergeCell ref="U15:U17"/>
    <mergeCell ref="V15:V17"/>
    <mergeCell ref="W15:W17"/>
    <mergeCell ref="X15:X17"/>
    <mergeCell ref="Y15:Y17"/>
    <mergeCell ref="M23:M25"/>
    <mergeCell ref="N23:N25"/>
    <mergeCell ref="AH8:AH10"/>
    <mergeCell ref="AI8:AI10"/>
    <mergeCell ref="AJ8:AJ10"/>
    <mergeCell ref="AK8:AK10"/>
    <mergeCell ref="AL8:AL10"/>
    <mergeCell ref="Y11:Y14"/>
    <mergeCell ref="Z11:Z14"/>
    <mergeCell ref="AA11:AA14"/>
    <mergeCell ref="AB11:AB14"/>
    <mergeCell ref="AC11:AC14"/>
    <mergeCell ref="AD11:AD14"/>
    <mergeCell ref="AE11:AE14"/>
    <mergeCell ref="AF11:AF14"/>
    <mergeCell ref="AG11:AG14"/>
    <mergeCell ref="AH11:AH14"/>
    <mergeCell ref="AI11:AI14"/>
    <mergeCell ref="AJ11:AJ14"/>
    <mergeCell ref="AK11:AK14"/>
    <mergeCell ref="AL11:AL14"/>
    <mergeCell ref="Y8:Y10"/>
    <mergeCell ref="Z8:Z10"/>
    <mergeCell ref="AA8:AA10"/>
    <mergeCell ref="AB8:AB10"/>
    <mergeCell ref="AC8:AC10"/>
    <mergeCell ref="AD8:AD10"/>
    <mergeCell ref="AE8:AE10"/>
    <mergeCell ref="AF8:AF10"/>
    <mergeCell ref="AG8:AG10"/>
    <mergeCell ref="V26:V28"/>
    <mergeCell ref="W26:W28"/>
    <mergeCell ref="X26:X28"/>
    <mergeCell ref="Y26:Y28"/>
    <mergeCell ref="Z26:Z28"/>
    <mergeCell ref="AE23:AE25"/>
    <mergeCell ref="AF23:AF25"/>
    <mergeCell ref="AA26:AA28"/>
    <mergeCell ref="AB26:AB28"/>
    <mergeCell ref="AC26:AC28"/>
    <mergeCell ref="AD26:AD28"/>
    <mergeCell ref="AE26:AE28"/>
    <mergeCell ref="AF26:AF28"/>
    <mergeCell ref="AG26:AG28"/>
    <mergeCell ref="AG18:AG22"/>
    <mergeCell ref="AE15:AE17"/>
    <mergeCell ref="AF15:AF17"/>
    <mergeCell ref="AG15:AG17"/>
    <mergeCell ref="AC15:AC17"/>
    <mergeCell ref="AD15:AD17"/>
    <mergeCell ref="A73:K73"/>
    <mergeCell ref="A5:A7"/>
    <mergeCell ref="A23:A25"/>
    <mergeCell ref="Y1:AN2"/>
    <mergeCell ref="B1:X2"/>
    <mergeCell ref="B3:X3"/>
    <mergeCell ref="Y3:AN3"/>
    <mergeCell ref="AL23:AL25"/>
    <mergeCell ref="AM23:AM25"/>
    <mergeCell ref="AN23:AN25"/>
    <mergeCell ref="U23:U25"/>
    <mergeCell ref="V23:V25"/>
    <mergeCell ref="Y23:Y25"/>
    <mergeCell ref="B8:B10"/>
    <mergeCell ref="C8:C10"/>
    <mergeCell ref="D8:D10"/>
    <mergeCell ref="E8:E10"/>
    <mergeCell ref="K8:K10"/>
    <mergeCell ref="X8:X10"/>
    <mergeCell ref="AK23:AK25"/>
    <mergeCell ref="B23:B25"/>
    <mergeCell ref="AJ23:AJ25"/>
    <mergeCell ref="AG23:AG25"/>
    <mergeCell ref="AH23:AH25"/>
    <mergeCell ref="Z23:Z25"/>
    <mergeCell ref="AA23:AA25"/>
    <mergeCell ref="O23:O25"/>
    <mergeCell ref="P23:P25"/>
    <mergeCell ref="R23:R25"/>
    <mergeCell ref="S23:S25"/>
    <mergeCell ref="Q23:Q25"/>
    <mergeCell ref="X23:X25"/>
    <mergeCell ref="W23:W25"/>
    <mergeCell ref="T23:T25"/>
    <mergeCell ref="AC23:AC25"/>
    <mergeCell ref="AI23:AI25"/>
    <mergeCell ref="A1:A3"/>
    <mergeCell ref="AN5:AN7"/>
    <mergeCell ref="E5:E7"/>
    <mergeCell ref="B5:B7"/>
    <mergeCell ref="C5:C7"/>
    <mergeCell ref="D5:D7"/>
    <mergeCell ref="Y6:AC6"/>
    <mergeCell ref="AD6:AH6"/>
    <mergeCell ref="AI6:AM6"/>
    <mergeCell ref="O5:AM5"/>
    <mergeCell ref="S6:S7"/>
    <mergeCell ref="R6:R7"/>
    <mergeCell ref="P6:P7"/>
    <mergeCell ref="O6:O7"/>
    <mergeCell ref="F5:F7"/>
    <mergeCell ref="G5:G7"/>
    <mergeCell ref="J5:J7"/>
    <mergeCell ref="E23:E25"/>
    <mergeCell ref="K23:K25"/>
    <mergeCell ref="L23:L25"/>
    <mergeCell ref="AB23:AB25"/>
    <mergeCell ref="Q6:Q7"/>
    <mergeCell ref="T6:X6"/>
    <mergeCell ref="K5:K7"/>
    <mergeCell ref="L5:N5"/>
    <mergeCell ref="L6:L7"/>
    <mergeCell ref="M6:M7"/>
    <mergeCell ref="N6:N7"/>
    <mergeCell ref="H5:I6"/>
    <mergeCell ref="L8:L10"/>
    <mergeCell ref="M8:M10"/>
    <mergeCell ref="N8:N10"/>
    <mergeCell ref="O8:O10"/>
    <mergeCell ref="P8:P10"/>
    <mergeCell ref="Q8:Q10"/>
    <mergeCell ref="R8:R10"/>
    <mergeCell ref="S8:S10"/>
    <mergeCell ref="T8:T10"/>
    <mergeCell ref="U8:U10"/>
    <mergeCell ref="V8:V10"/>
    <mergeCell ref="W8:W10"/>
    <mergeCell ref="AH26:AH28"/>
    <mergeCell ref="AI26:AI28"/>
    <mergeCell ref="AJ26:AJ28"/>
    <mergeCell ref="AK26:AK28"/>
    <mergeCell ref="AL26:AL28"/>
    <mergeCell ref="AM26:AM28"/>
    <mergeCell ref="AN26:AN28"/>
    <mergeCell ref="A29:A32"/>
    <mergeCell ref="B29:B32"/>
    <mergeCell ref="C29:C32"/>
    <mergeCell ref="D29:D32"/>
    <mergeCell ref="E29:E32"/>
    <mergeCell ref="K29:K32"/>
    <mergeCell ref="L29:L32"/>
    <mergeCell ref="M29:M32"/>
    <mergeCell ref="N29:N32"/>
    <mergeCell ref="O29:O32"/>
    <mergeCell ref="P29:P32"/>
    <mergeCell ref="Q29:Q32"/>
    <mergeCell ref="R29:R32"/>
    <mergeCell ref="S29:S32"/>
    <mergeCell ref="T29:T32"/>
    <mergeCell ref="U29:U32"/>
    <mergeCell ref="V29:V32"/>
    <mergeCell ref="W29:W32"/>
    <mergeCell ref="X29:X32"/>
    <mergeCell ref="Y29:Y32"/>
    <mergeCell ref="Z29:Z32"/>
    <mergeCell ref="AA29:AA32"/>
    <mergeCell ref="AB29:AB32"/>
    <mergeCell ref="AC29:AC32"/>
    <mergeCell ref="AD29:AD32"/>
    <mergeCell ref="AE29:AE32"/>
    <mergeCell ref="AF29:AF32"/>
    <mergeCell ref="AG29:AG32"/>
    <mergeCell ref="AH29:AH32"/>
    <mergeCell ref="AI29:AI32"/>
    <mergeCell ref="AJ29:AJ32"/>
    <mergeCell ref="AK29:AK32"/>
    <mergeCell ref="AL29:AL32"/>
    <mergeCell ref="AM29:AM32"/>
    <mergeCell ref="AN29:AN32"/>
    <mergeCell ref="A33:A36"/>
    <mergeCell ref="B33:B36"/>
    <mergeCell ref="C33:C36"/>
    <mergeCell ref="D33:D36"/>
    <mergeCell ref="E33:E36"/>
    <mergeCell ref="K33:K36"/>
    <mergeCell ref="L33:L36"/>
    <mergeCell ref="M33:M36"/>
    <mergeCell ref="N33:N36"/>
    <mergeCell ref="O33:O36"/>
    <mergeCell ref="P33:P36"/>
    <mergeCell ref="Q33:Q36"/>
    <mergeCell ref="R33:R36"/>
    <mergeCell ref="S33:S36"/>
    <mergeCell ref="T33:T36"/>
    <mergeCell ref="U33:U36"/>
    <mergeCell ref="V33:V36"/>
    <mergeCell ref="W33:W36"/>
    <mergeCell ref="X33:X36"/>
    <mergeCell ref="Y33:Y36"/>
    <mergeCell ref="Z33:Z36"/>
    <mergeCell ref="AA33:AA36"/>
    <mergeCell ref="AB33:AB36"/>
    <mergeCell ref="AC33:AC36"/>
    <mergeCell ref="AD33:AD36"/>
    <mergeCell ref="AE33:AE36"/>
    <mergeCell ref="AF33:AF36"/>
    <mergeCell ref="AG33:AG36"/>
    <mergeCell ref="AH33:AH36"/>
    <mergeCell ref="AI33:AI36"/>
    <mergeCell ref="AJ33:AJ36"/>
    <mergeCell ref="AK33:AK36"/>
    <mergeCell ref="AL33:AL36"/>
    <mergeCell ref="AM33:AM36"/>
    <mergeCell ref="AN33:AN36"/>
    <mergeCell ref="A37:A40"/>
    <mergeCell ref="B37:B40"/>
    <mergeCell ref="C37:C40"/>
    <mergeCell ref="D37:D40"/>
    <mergeCell ref="E37:E40"/>
    <mergeCell ref="K37:K40"/>
    <mergeCell ref="L37:L40"/>
    <mergeCell ref="M37:M40"/>
    <mergeCell ref="N37:N40"/>
    <mergeCell ref="O37:O40"/>
    <mergeCell ref="P37:P40"/>
    <mergeCell ref="Q37:Q40"/>
    <mergeCell ref="R37:R40"/>
    <mergeCell ref="S37:S40"/>
    <mergeCell ref="T37:T40"/>
    <mergeCell ref="U37:U40"/>
    <mergeCell ref="V37:V40"/>
    <mergeCell ref="W37:W40"/>
    <mergeCell ref="X37:X40"/>
    <mergeCell ref="Y37:Y40"/>
    <mergeCell ref="Z37:Z40"/>
    <mergeCell ref="AA37:AA40"/>
    <mergeCell ref="AB37:AB40"/>
    <mergeCell ref="AC37:AC40"/>
    <mergeCell ref="AD37:AD40"/>
    <mergeCell ref="AE37:AE40"/>
    <mergeCell ref="AF37:AF40"/>
    <mergeCell ref="AG37:AG40"/>
    <mergeCell ref="AH37:AH40"/>
    <mergeCell ref="AI37:AI40"/>
    <mergeCell ref="AJ37:AJ40"/>
    <mergeCell ref="AK37:AK40"/>
    <mergeCell ref="AL37:AL40"/>
    <mergeCell ref="AM37:AM40"/>
    <mergeCell ref="AN37:AN40"/>
    <mergeCell ref="A41:A44"/>
    <mergeCell ref="B41:B44"/>
    <mergeCell ref="C41:C44"/>
    <mergeCell ref="D41:D44"/>
    <mergeCell ref="E41:E44"/>
    <mergeCell ref="K41:K44"/>
    <mergeCell ref="L41:L44"/>
    <mergeCell ref="M41:M44"/>
    <mergeCell ref="N41:N44"/>
    <mergeCell ref="O41:O44"/>
    <mergeCell ref="P41:P44"/>
    <mergeCell ref="Q41:Q44"/>
    <mergeCell ref="R41:R44"/>
    <mergeCell ref="S41:S44"/>
    <mergeCell ref="T41:T44"/>
    <mergeCell ref="U41:U44"/>
    <mergeCell ref="V41:V44"/>
    <mergeCell ref="W41:W44"/>
    <mergeCell ref="X41:X44"/>
    <mergeCell ref="Y41:Y44"/>
    <mergeCell ref="Z41:Z44"/>
    <mergeCell ref="AA41:AA44"/>
    <mergeCell ref="AB41:AB44"/>
    <mergeCell ref="AC41:AC44"/>
    <mergeCell ref="AD41:AD44"/>
    <mergeCell ref="AE41:AE44"/>
    <mergeCell ref="AF41:AF44"/>
    <mergeCell ref="AG41:AG44"/>
    <mergeCell ref="AH41:AH44"/>
    <mergeCell ref="AI41:AI44"/>
    <mergeCell ref="AJ41:AJ44"/>
    <mergeCell ref="AK41:AK44"/>
    <mergeCell ref="AL41:AL44"/>
    <mergeCell ref="AM41:AM44"/>
    <mergeCell ref="AN41:AN44"/>
    <mergeCell ref="A45:A47"/>
    <mergeCell ref="B45:B47"/>
    <mergeCell ref="C45:C47"/>
    <mergeCell ref="D45:D47"/>
    <mergeCell ref="E45:E47"/>
    <mergeCell ref="K45:K47"/>
    <mergeCell ref="L45:L47"/>
    <mergeCell ref="M45:M47"/>
    <mergeCell ref="N45:N47"/>
    <mergeCell ref="O45:O47"/>
    <mergeCell ref="P45:P47"/>
    <mergeCell ref="Q45:Q47"/>
    <mergeCell ref="R45:R47"/>
    <mergeCell ref="S45:S47"/>
    <mergeCell ref="T45:T47"/>
    <mergeCell ref="U45:U47"/>
    <mergeCell ref="V45:V47"/>
    <mergeCell ref="W45:W47"/>
    <mergeCell ref="X45:X47"/>
    <mergeCell ref="Y45:Y47"/>
    <mergeCell ref="Z45:Z47"/>
    <mergeCell ref="AA45:AA47"/>
    <mergeCell ref="AB45:AB47"/>
    <mergeCell ref="AC45:AC47"/>
    <mergeCell ref="AD45:AD47"/>
    <mergeCell ref="AE45:AE47"/>
    <mergeCell ref="AF45:AF47"/>
    <mergeCell ref="AG45:AG47"/>
    <mergeCell ref="AH45:AH47"/>
    <mergeCell ref="AI45:AI47"/>
    <mergeCell ref="AJ45:AJ47"/>
    <mergeCell ref="AK45:AK47"/>
    <mergeCell ref="AL45:AL47"/>
    <mergeCell ref="AM45:AM47"/>
    <mergeCell ref="AN45:AN47"/>
    <mergeCell ref="A48:A51"/>
    <mergeCell ref="B48:B51"/>
    <mergeCell ref="C48:C51"/>
    <mergeCell ref="D48:D51"/>
    <mergeCell ref="E48:E51"/>
    <mergeCell ref="K48:K51"/>
    <mergeCell ref="L48:L51"/>
    <mergeCell ref="M48:M51"/>
    <mergeCell ref="N48:N51"/>
    <mergeCell ref="O48:O51"/>
    <mergeCell ref="P48:P51"/>
    <mergeCell ref="Q48:Q51"/>
    <mergeCell ref="R48:R51"/>
    <mergeCell ref="S48:S51"/>
    <mergeCell ref="T48:T51"/>
    <mergeCell ref="U48:U51"/>
    <mergeCell ref="V48:V51"/>
    <mergeCell ref="W48:W51"/>
    <mergeCell ref="X48:X51"/>
    <mergeCell ref="Y48:Y51"/>
    <mergeCell ref="Z48:Z51"/>
    <mergeCell ref="AA48:AA51"/>
    <mergeCell ref="AB48:AB51"/>
    <mergeCell ref="AC48:AC51"/>
    <mergeCell ref="AD48:AD51"/>
    <mergeCell ref="AE48:AE51"/>
    <mergeCell ref="AF48:AF51"/>
    <mergeCell ref="AG48:AG51"/>
    <mergeCell ref="AH48:AH51"/>
    <mergeCell ref="AI48:AI51"/>
    <mergeCell ref="AJ48:AJ51"/>
    <mergeCell ref="AK48:AK51"/>
    <mergeCell ref="AL48:AL51"/>
    <mergeCell ref="AM48:AM51"/>
    <mergeCell ref="AN48:AN51"/>
    <mergeCell ref="J34:J35"/>
    <mergeCell ref="A52:A55"/>
    <mergeCell ref="B52:B55"/>
    <mergeCell ref="C52:C55"/>
    <mergeCell ref="D52:D55"/>
    <mergeCell ref="E52:E55"/>
    <mergeCell ref="K52:K55"/>
    <mergeCell ref="L52:L55"/>
    <mergeCell ref="M52:M55"/>
    <mergeCell ref="N52:N55"/>
    <mergeCell ref="O52:O55"/>
    <mergeCell ref="P52:P55"/>
    <mergeCell ref="Q52:Q55"/>
    <mergeCell ref="R52:R55"/>
    <mergeCell ref="S52:S55"/>
    <mergeCell ref="T52:T55"/>
    <mergeCell ref="U52:U55"/>
    <mergeCell ref="V52:V55"/>
    <mergeCell ref="W52:W55"/>
    <mergeCell ref="AG52:AG55"/>
    <mergeCell ref="AH52:AH55"/>
    <mergeCell ref="AI52:AI55"/>
    <mergeCell ref="AJ52:AJ55"/>
    <mergeCell ref="AK52:AK55"/>
    <mergeCell ref="AL52:AL55"/>
    <mergeCell ref="AM52:AM55"/>
    <mergeCell ref="AN52:AN55"/>
    <mergeCell ref="X52:X55"/>
    <mergeCell ref="Y52:Y55"/>
    <mergeCell ref="Z52:Z55"/>
    <mergeCell ref="AA52:AA55"/>
    <mergeCell ref="AB52:AB55"/>
    <mergeCell ref="AC52:AC55"/>
    <mergeCell ref="AD52:AD55"/>
    <mergeCell ref="AE52:AE55"/>
    <mergeCell ref="AF52:AF55"/>
    <mergeCell ref="A56:A59"/>
    <mergeCell ref="B56:B59"/>
    <mergeCell ref="C56:C59"/>
    <mergeCell ref="D56:D59"/>
    <mergeCell ref="E56:E59"/>
    <mergeCell ref="O56:O59"/>
    <mergeCell ref="P56:P59"/>
    <mergeCell ref="Q56:Q59"/>
    <mergeCell ref="R56:R59"/>
    <mergeCell ref="AJ56:AJ59"/>
    <mergeCell ref="S56:S59"/>
    <mergeCell ref="T56:T59"/>
    <mergeCell ref="U56:U59"/>
    <mergeCell ref="V56:V59"/>
    <mergeCell ref="W56:W59"/>
    <mergeCell ref="X56:X59"/>
    <mergeCell ref="Y56:Y59"/>
    <mergeCell ref="Z56:Z59"/>
    <mergeCell ref="AA56:AA59"/>
    <mergeCell ref="AB60:AB63"/>
    <mergeCell ref="AB56:AB59"/>
    <mergeCell ref="AC56:AC59"/>
    <mergeCell ref="AD56:AD59"/>
    <mergeCell ref="AE56:AE59"/>
    <mergeCell ref="AF56:AF59"/>
    <mergeCell ref="AG56:AG59"/>
    <mergeCell ref="AH56:AH59"/>
    <mergeCell ref="AI56:AI59"/>
    <mergeCell ref="S60:S63"/>
    <mergeCell ref="T60:T63"/>
    <mergeCell ref="U60:U63"/>
    <mergeCell ref="V60:V63"/>
    <mergeCell ref="W60:W63"/>
    <mergeCell ref="X60:X63"/>
    <mergeCell ref="Y60:Y63"/>
    <mergeCell ref="Z60:Z63"/>
    <mergeCell ref="AA60:AA63"/>
    <mergeCell ref="A60:A63"/>
    <mergeCell ref="B60:B63"/>
    <mergeCell ref="C60:C63"/>
    <mergeCell ref="D60:D63"/>
    <mergeCell ref="E60:E63"/>
    <mergeCell ref="O60:O63"/>
    <mergeCell ref="P60:P63"/>
    <mergeCell ref="Q60:Q63"/>
    <mergeCell ref="R60:R63"/>
    <mergeCell ref="AL60:AL63"/>
    <mergeCell ref="AM60:AM63"/>
    <mergeCell ref="AN60:AN63"/>
    <mergeCell ref="K56:K59"/>
    <mergeCell ref="L56:L59"/>
    <mergeCell ref="M56:M59"/>
    <mergeCell ref="N56:N59"/>
    <mergeCell ref="K60:K63"/>
    <mergeCell ref="L60:L63"/>
    <mergeCell ref="M60:M63"/>
    <mergeCell ref="N60:N63"/>
    <mergeCell ref="AC60:AC63"/>
    <mergeCell ref="AD60:AD63"/>
    <mergeCell ref="AE60:AE63"/>
    <mergeCell ref="AF60:AF63"/>
    <mergeCell ref="AG60:AG63"/>
    <mergeCell ref="AH60:AH63"/>
    <mergeCell ref="AI60:AI63"/>
    <mergeCell ref="AJ60:AJ63"/>
    <mergeCell ref="AK60:AK63"/>
    <mergeCell ref="AK56:AK59"/>
    <mergeCell ref="AL56:AL59"/>
    <mergeCell ref="AM56:AM59"/>
    <mergeCell ref="AN56:AN59"/>
    <mergeCell ref="AE18:AE22"/>
    <mergeCell ref="AF18:AF22"/>
    <mergeCell ref="P11:P14"/>
    <mergeCell ref="Q11:Q14"/>
    <mergeCell ref="R11:R14"/>
    <mergeCell ref="S11:S14"/>
    <mergeCell ref="T11:T14"/>
    <mergeCell ref="U11:U14"/>
    <mergeCell ref="V11:V14"/>
    <mergeCell ref="W11:W14"/>
    <mergeCell ref="X11:X14"/>
    <mergeCell ref="Z15:Z17"/>
    <mergeCell ref="AA15:AA17"/>
    <mergeCell ref="AB15:AB17"/>
    <mergeCell ref="P15:P17"/>
    <mergeCell ref="Q15:Q17"/>
    <mergeCell ref="R15:R17"/>
    <mergeCell ref="A68:A72"/>
    <mergeCell ref="A64:A67"/>
    <mergeCell ref="AH18:AH22"/>
    <mergeCell ref="AI18:AI22"/>
    <mergeCell ref="AJ18:AJ22"/>
    <mergeCell ref="AK18:AK22"/>
    <mergeCell ref="AL18:AL22"/>
    <mergeCell ref="N18:N22"/>
    <mergeCell ref="O18:O22"/>
    <mergeCell ref="P18:P22"/>
    <mergeCell ref="Q18:Q22"/>
    <mergeCell ref="R18:R22"/>
    <mergeCell ref="S18:S22"/>
    <mergeCell ref="T18:T22"/>
    <mergeCell ref="U18:U22"/>
    <mergeCell ref="V18:V22"/>
    <mergeCell ref="W18:W22"/>
    <mergeCell ref="X18:X22"/>
    <mergeCell ref="Y18:Y22"/>
    <mergeCell ref="Z18:Z22"/>
    <mergeCell ref="AA18:AA22"/>
    <mergeCell ref="AB18:AB22"/>
    <mergeCell ref="AC18:AC22"/>
    <mergeCell ref="AD18:AD22"/>
    <mergeCell ref="L68:L71"/>
    <mergeCell ref="M68:M71"/>
    <mergeCell ref="N68:N71"/>
    <mergeCell ref="B64:B67"/>
    <mergeCell ref="C64:C67"/>
    <mergeCell ref="D64:D67"/>
    <mergeCell ref="E64:E67"/>
    <mergeCell ref="K64:K67"/>
    <mergeCell ref="K68:K72"/>
    <mergeCell ref="E68:E72"/>
    <mergeCell ref="C68:C72"/>
    <mergeCell ref="B68:B72"/>
    <mergeCell ref="D68:D72"/>
    <mergeCell ref="O64:O67"/>
    <mergeCell ref="P64:P67"/>
    <mergeCell ref="Q64:Q67"/>
    <mergeCell ref="R64:R67"/>
    <mergeCell ref="S64:S67"/>
    <mergeCell ref="Q68:Q72"/>
    <mergeCell ref="P68:P72"/>
    <mergeCell ref="R68:R72"/>
    <mergeCell ref="S68:S72"/>
    <mergeCell ref="O68:O72"/>
    <mergeCell ref="T64:T67"/>
    <mergeCell ref="U64:U67"/>
    <mergeCell ref="V64:V67"/>
    <mergeCell ref="W64:W67"/>
    <mergeCell ref="X64:X67"/>
    <mergeCell ref="Y64:Y67"/>
    <mergeCell ref="Z64:Z67"/>
    <mergeCell ref="AA64:AA67"/>
    <mergeCell ref="AB64:AB67"/>
    <mergeCell ref="AC64:AC67"/>
    <mergeCell ref="AD64:AD67"/>
    <mergeCell ref="AE64:AE67"/>
    <mergeCell ref="AF64:AF67"/>
    <mergeCell ref="AG64:AG67"/>
    <mergeCell ref="AH64:AH67"/>
    <mergeCell ref="AI64:AI67"/>
    <mergeCell ref="AJ64:AJ67"/>
    <mergeCell ref="AK64:AK67"/>
    <mergeCell ref="AL64:AL67"/>
    <mergeCell ref="AM64:AM67"/>
    <mergeCell ref="AN64:AN67"/>
    <mergeCell ref="T68:T72"/>
    <mergeCell ref="U68:U72"/>
    <mergeCell ref="V68:V72"/>
    <mergeCell ref="W68:W72"/>
    <mergeCell ref="X68:X72"/>
    <mergeCell ref="Y68:Y72"/>
    <mergeCell ref="Z68:Z72"/>
    <mergeCell ref="AA68:AA72"/>
    <mergeCell ref="AB68:AB72"/>
    <mergeCell ref="AC68:AC72"/>
    <mergeCell ref="AD68:AD72"/>
    <mergeCell ref="AE68:AE72"/>
    <mergeCell ref="AF68:AF72"/>
    <mergeCell ref="AG68:AG72"/>
    <mergeCell ref="AH68:AH72"/>
    <mergeCell ref="AI68:AI72"/>
    <mergeCell ref="AJ68:AJ72"/>
    <mergeCell ref="AK68:AK72"/>
    <mergeCell ref="AL68:AL72"/>
    <mergeCell ref="AM68:AM72"/>
    <mergeCell ref="AN68:AN72"/>
  </mergeCells>
  <phoneticPr fontId="27" type="noConversion"/>
  <dataValidations xWindow="669" yWindow="610" count="6">
    <dataValidation allowBlank="1" showInputMessage="1" showErrorMessage="1" prompt="Responsable Directo de ejecutar la actividad" sqref="K5:K7" xr:uid="{00000000-0002-0000-0000-000000000000}"/>
    <dataValidation allowBlank="1" showInputMessage="1" showErrorMessage="1" prompt="Relacione él o los códigos de la posición presupuestal de cada proyecto o estrategia" sqref="L6" xr:uid="{00000000-0002-0000-0000-000001000000}"/>
    <dataValidation allowBlank="1" showInputMessage="1" showErrorMessage="1" prompt="Registre el nombre de él o los códigos de la posición presupuestal de cada proyecto" sqref="M6" xr:uid="{00000000-0002-0000-0000-000002000000}"/>
    <dataValidation allowBlank="1" showInputMessage="1" showErrorMessage="1" prompt="Evidencia física del cumplimiento de la actividad" sqref="J5:J7" xr:uid="{00000000-0002-0000-0000-000006000000}"/>
    <dataValidation allowBlank="1" showInputMessage="1" showErrorMessage="1" prompt="Registre el valor programado para el poryecto" sqref="N6" xr:uid="{00000000-0002-0000-0000-000003000000}"/>
    <dataValidation allowBlank="1" showInputMessage="1" showErrorMessage="1" sqref="L57:L59 L61:L67 L69:L72" xr:uid="{FCAC0634-B1C2-4FC5-BF34-FD703A93BD43}"/>
  </dataValidations>
  <printOptions horizontalCentered="1"/>
  <pageMargins left="0.78740157480314965" right="0.78740157480314965" top="1.1811023622047245" bottom="1.1811023622047245" header="0.31496062992125984" footer="0.31496062992125984"/>
  <pageSetup paperSize="5" scale="42" orientation="landscape" horizontalDpi="4294967294" verticalDpi="4294967294" r:id="rId1"/>
  <drawing r:id="rId2"/>
  <legacyDrawing r:id="rId3"/>
  <legacyDrawingHF r:id="rId4"/>
  <extLst>
    <ext xmlns:x14="http://schemas.microsoft.com/office/spreadsheetml/2009/9/main" uri="{CCE6A557-97BC-4b89-ADB6-D9C93CAAB3DF}">
      <x14:dataValidations xmlns:xm="http://schemas.microsoft.com/office/excel/2006/main" xWindow="669" yWindow="610" count="5">
        <x14:dataValidation type="list" allowBlank="1" showInputMessage="1" showErrorMessage="1" xr:uid="{7F402E09-7F27-450B-98AB-DC5A167B02C5}">
          <x14:formula1>
            <xm:f>BASE!$H$3:$H$6</xm:f>
          </x14:formula1>
          <xm:sqref>D23 D26 D29 D33 D37 D41 D45 D48 D52</xm:sqref>
        </x14:dataValidation>
        <x14:dataValidation type="list" allowBlank="1" showInputMessage="1" showErrorMessage="1" xr:uid="{8D94B0BA-5129-4AAE-951D-3E09379C7CAF}">
          <x14:formula1>
            <xm:f>BASE!$H$9:$H$10</xm:f>
          </x14:formula1>
          <xm:sqref>R68 R41:R55 R26:R36</xm:sqref>
        </x14:dataValidation>
        <x14:dataValidation type="list" allowBlank="1" showInputMessage="1" showErrorMessage="1" xr:uid="{D8C63CA7-79AB-426B-A8C7-1024ABA30D32}">
          <x14:formula1>
            <xm:f>BASE!$G$3:$G$13</xm:f>
          </x14:formula1>
          <xm:sqref>B23 B26 B29 B33 B37 B41 B45 B48 B52</xm:sqref>
        </x14:dataValidation>
        <x14:dataValidation type="list" allowBlank="1" showInputMessage="1" showErrorMessage="1" xr:uid="{F1CA0478-50E6-47EC-BD79-493C6056FC6F}">
          <x14:formula1>
            <xm:f>BASE!$B$53:$B$65</xm:f>
          </x14:formula1>
          <xm:sqref>A23:A55 A8:A11 A15:A18</xm:sqref>
        </x14:dataValidation>
        <x14:dataValidation type="list" allowBlank="1" showInputMessage="1" showErrorMessage="1" xr:uid="{98A797F8-9F6D-43FF-B4BC-64273B99CC28}">
          <x14:formula1>
            <xm:f>BASE!$C$53:$C$65</xm:f>
          </x14:formula1>
          <xm:sqref>C23:C55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b41adb57-d4e0-47ac-a395-638412b2bdd1">26</Orden>
    <Formato xmlns="b41adb57-d4e0-47ac-a395-638412b2bdd1">Excel</Formato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80139CF526E384E93F55F065058DE56" ma:contentTypeVersion="3" ma:contentTypeDescription="Crear nuevo documento." ma:contentTypeScope="" ma:versionID="7075dbcc8b5d55bad2f7a7ad3736e6c6">
  <xsd:schema xmlns:xsd="http://www.w3.org/2001/XMLSchema" xmlns:xs="http://www.w3.org/2001/XMLSchema" xmlns:p="http://schemas.microsoft.com/office/2006/metadata/properties" xmlns:ns2="b41adb57-d4e0-47ac-a395-638412b2bdd1" xmlns:ns3="31f66656-7ebe-412e-89f3-865ca9452852" targetNamespace="http://schemas.microsoft.com/office/2006/metadata/properties" ma:root="true" ma:fieldsID="9f4173d52368caa480b3da9d3c7e67b4" ns2:_="" ns3:_="">
    <xsd:import namespace="b41adb57-d4e0-47ac-a395-638412b2bdd1"/>
    <xsd:import namespace="31f66656-7ebe-412e-89f3-865ca9452852"/>
    <xsd:element name="properties">
      <xsd:complexType>
        <xsd:sequence>
          <xsd:element name="documentManagement">
            <xsd:complexType>
              <xsd:all>
                <xsd:element ref="ns2:Formato" minOccurs="0"/>
                <xsd:element ref="ns3:SharedWithUsers" minOccurs="0"/>
                <xsd:element ref="ns2:Orde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1adb57-d4e0-47ac-a395-638412b2bdd1" elementFormDefault="qualified">
    <xsd:import namespace="http://schemas.microsoft.com/office/2006/documentManagement/types"/>
    <xsd:import namespace="http://schemas.microsoft.com/office/infopath/2007/PartnerControls"/>
    <xsd:element name="Formato" ma:index="8" nillable="true" ma:displayName="Formato" ma:internalName="Formato">
      <xsd:simpleType>
        <xsd:restriction base="dms:Text">
          <xsd:maxLength value="255"/>
        </xsd:restriction>
      </xsd:simpleType>
    </xsd:element>
    <xsd:element name="Orden" ma:index="10" ma:displayName="Orden" ma:internalName="Orden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66656-7ebe-412e-89f3-865ca9452852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103338-6D4A-4187-BE2E-738EC896D42E}">
  <ds:schemaRefs>
    <ds:schemaRef ds:uri="http://schemas.microsoft.com/office/2006/metadata/properties"/>
    <ds:schemaRef ds:uri="http://schemas.microsoft.com/office/infopath/2007/PartnerControls"/>
    <ds:schemaRef ds:uri="8abf2f81-1632-4795-9013-5170069b0994"/>
    <ds:schemaRef ds:uri="17fbbae6-b689-4599-9ec1-4a464762c92d"/>
  </ds:schemaRefs>
</ds:datastoreItem>
</file>

<file path=customXml/itemProps2.xml><?xml version="1.0" encoding="utf-8"?>
<ds:datastoreItem xmlns:ds="http://schemas.openxmlformats.org/officeDocument/2006/customXml" ds:itemID="{E48F69A6-9AE7-4752-BEAB-C1F619895C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D2A3F4-68AA-4CDF-BEA8-5EF6133A88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BASE</vt:lpstr>
      <vt:lpstr>Formulación Planes Inst.</vt:lpstr>
      <vt:lpstr>'Formulación Planes Inst.'!Área_de_impresión</vt:lpstr>
    </vt:vector>
  </TitlesOfParts>
  <Manager/>
  <Company>FNA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Programa Transparencia y Ética Pública 2025 V2</dc:title>
  <dc:subject/>
  <dc:creator>Yvasquez</dc:creator>
  <cp:keywords/>
  <dc:description/>
  <cp:lastModifiedBy>Alvaro Daniel Marquez Espriella</cp:lastModifiedBy>
  <cp:revision/>
  <dcterms:created xsi:type="dcterms:W3CDTF">2013-03-14T20:04:34Z</dcterms:created>
  <dcterms:modified xsi:type="dcterms:W3CDTF">2025-07-24T14:37:24Z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0x010100180139CF526E384E93F55F065058DE56</vt:lpwstr>
  </property>
</Properties>
</file>